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48.50\Users\mamayac\Desktop\COMPARTIDA_CALIDAD\MANUALES CALIDAD\DOCUMENTOS SGC APROBADOS\FORMATOS SGC\ADMINISTRATIVOS\CONTROL INTERNO\"/>
    </mc:Choice>
  </mc:AlternateContent>
  <xr:revisionPtr revIDLastSave="0" documentId="13_ncr:1_{BC97D4A2-5FC7-4241-95B8-753EA99ADE44}" xr6:coauthVersionLast="47" xr6:coauthVersionMax="47" xr10:uidLastSave="{00000000-0000-0000-0000-000000000000}"/>
  <bookViews>
    <workbookView xWindow="-120" yWindow="-120" windowWidth="29040" windowHeight="15720" xr2:uid="{6098C817-1D09-4053-901F-FD984DB01798}"/>
  </bookViews>
  <sheets>
    <sheet name="FORMATO" sheetId="1" r:id="rId1"/>
    <sheet name="MAPA DE CALOR" sheetId="3" r:id="rId2"/>
    <sheet name="FORMULA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1" l="1"/>
  <c r="AB14" i="1" s="1"/>
  <c r="Q14" i="1"/>
  <c r="S14" i="1"/>
  <c r="U14" i="1" s="1"/>
  <c r="P15" i="1"/>
  <c r="AB15" i="1" s="1"/>
  <c r="Q15" i="1"/>
  <c r="S15" i="1"/>
  <c r="U15" i="1" s="1"/>
  <c r="P16" i="1"/>
  <c r="AB16" i="1" s="1"/>
  <c r="Q16" i="1"/>
  <c r="S16" i="1"/>
  <c r="U16" i="1" s="1"/>
  <c r="P17" i="1"/>
  <c r="AB17" i="1" s="1"/>
  <c r="Q17" i="1"/>
  <c r="S17" i="1"/>
  <c r="U17" i="1" s="1"/>
  <c r="M13" i="1"/>
  <c r="AB13" i="1" s="1"/>
  <c r="P13" i="1"/>
  <c r="S13" i="1"/>
  <c r="U13" i="1" s="1"/>
  <c r="Q13" i="1"/>
  <c r="N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11" authorId="0" shapeId="0" xr:uid="{61188FAD-52C3-4BFD-8344-7F4BCE1EC917}">
      <text>
        <r>
          <rPr>
            <b/>
            <sz val="9"/>
            <color indexed="81"/>
            <rFont val="Tahoma"/>
            <family val="2"/>
          </rPr>
          <t>Riesgo:
Estrategico
Operacional
Reputacional
De contagio
Estrategico
Cumplimiento
Legal
Entre otros.</t>
        </r>
      </text>
    </comment>
    <comment ref="J11" authorId="0" shapeId="0" xr:uid="{C1C2A28B-5237-4204-89C3-21700FE98DA4}">
      <text>
        <r>
          <rPr>
            <b/>
            <sz val="9"/>
            <color indexed="81"/>
            <rFont val="Tahoma"/>
            <family val="2"/>
          </rPr>
          <t>Riesgo en Salud
Riesgo Operacional
Riesgo Actuarial
Riesgo de Crédito
Riesgo de Liquidez
Riesgo de Mercadeo de capitales
Riesgo de grupo
Riesgo de LA/FT</t>
        </r>
      </text>
    </comment>
    <comment ref="AB11" authorId="0" shapeId="0" xr:uid="{FC4FBC69-EB1B-4360-855D-0C60A0643C5D}">
      <text>
        <r>
          <rPr>
            <sz val="9"/>
            <color indexed="81"/>
            <rFont val="Tahoma"/>
            <family val="2"/>
          </rPr>
          <t xml:space="preserve">Tener como referencia el mapa de calor.
</t>
        </r>
      </text>
    </comment>
    <comment ref="X12" authorId="0" shapeId="0" xr:uid="{AAAFCA80-C968-4300-88E1-E6031D824CD7}">
      <text>
        <r>
          <rPr>
            <sz val="9"/>
            <color indexed="81"/>
            <rFont val="Tahoma"/>
            <family val="2"/>
          </rPr>
          <t xml:space="preserve">Sumar = Tipo + Impletación
</t>
        </r>
      </text>
    </comment>
  </commentList>
</comments>
</file>

<file path=xl/sharedStrings.xml><?xml version="1.0" encoding="utf-8"?>
<sst xmlns="http://schemas.openxmlformats.org/spreadsheetml/2006/main" count="224" uniqueCount="142">
  <si>
    <t>Código
FR-CI-17</t>
  </si>
  <si>
    <t>MAPA RIESGOS POR PROCESOS</t>
  </si>
  <si>
    <t>DOCUMENTO CONTROLADO</t>
  </si>
  <si>
    <t xml:space="preserve">NIVEL:  </t>
  </si>
  <si>
    <t>VIGENCIA:</t>
  </si>
  <si>
    <t>COMPONENTE:</t>
  </si>
  <si>
    <t xml:space="preserve">PROCESO:  </t>
  </si>
  <si>
    <t>OBJETIVO DEL PROCESO</t>
  </si>
  <si>
    <t>Nº DE RIESGO</t>
  </si>
  <si>
    <t>PROCESOS</t>
  </si>
  <si>
    <t>DESCRIPCION DEL RIESGO</t>
  </si>
  <si>
    <t>ANALISIS</t>
  </si>
  <si>
    <t>PROBABILIDAD INHERENTE</t>
  </si>
  <si>
    <t>IMPACTO INHERENTE</t>
  </si>
  <si>
    <t>Evaluación del riesgo - Valoración de Atributos del control</t>
  </si>
  <si>
    <t>VALORACION DEL RIESGO</t>
  </si>
  <si>
    <t>PLAN DE ACCION (ADMINISTRACION DEL RIESGO- MITIGAR, PLAN DE TRATAMIENTO DEL RIESGO)</t>
  </si>
  <si>
    <t>MAPA DE RIESGOS 1ER. CUATRIMESTRE 2023</t>
  </si>
  <si>
    <t>MAPA DE RIESGOS 2DO. CUATRIMESTRE 2023</t>
  </si>
  <si>
    <t>MAPA DE RIESGOS 3ER. CUATRIMESTRE 2023</t>
  </si>
  <si>
    <t>Afectación Económica</t>
  </si>
  <si>
    <t>Reputacional</t>
  </si>
  <si>
    <t>Resultado</t>
  </si>
  <si>
    <t>RESULTADO</t>
  </si>
  <si>
    <t>CONTROLES EXISTENTES</t>
  </si>
  <si>
    <t>ACCIONES PREVENTIVAS</t>
  </si>
  <si>
    <t>FUENTE DE INFORMACION/PRODUCTO ENTREGABLE</t>
  </si>
  <si>
    <t>RESPONSABLE</t>
  </si>
  <si>
    <t>CRONOGRAMA CRONOGRAMA (Tiempo Programado)</t>
  </si>
  <si>
    <t>FECHA EJECUCIÓN</t>
  </si>
  <si>
    <t>INDICADOR</t>
  </si>
  <si>
    <t>EVALUACIÓN Y 1ER SEGUIMIENTO A 30 DE ABRIL DE 2023</t>
  </si>
  <si>
    <t>EVALUACIÓN Y 2DO GUIMIENTO A 30 DE AGOSTO DE 2023</t>
  </si>
  <si>
    <t>EVALUACIÓN Y 3ER SEGUIMIENTO A 31 DE DICIEMBRE DE 2023</t>
  </si>
  <si>
    <t>CAUSA</t>
  </si>
  <si>
    <t>TIPO DE RIESGO</t>
  </si>
  <si>
    <t>CLASIFICACION DE RIESGO
 SARLAFT Y SICOF</t>
  </si>
  <si>
    <t>FRECUENCIA DE LA ACTIVIDAD 
(No. veces que realiza la actividad al año)</t>
  </si>
  <si>
    <t>PROBABILIDAD INHERENTE 
(Frecuencia de la Actividad)</t>
  </si>
  <si>
    <t>% Probabilidad</t>
  </si>
  <si>
    <t>Nivel Probabilidad</t>
  </si>
  <si>
    <t>%</t>
  </si>
  <si>
    <t>NIVEL DE AFECTACION</t>
  </si>
  <si>
    <t>NIVEL</t>
  </si>
  <si>
    <t>% DE IMPACTO</t>
  </si>
  <si>
    <t>NIVEL DE IMPACTO</t>
  </si>
  <si>
    <t>SEVERIDAD (NIVEL DE RIESGO) - RIESGO RESIDUAL  (Probabilidad vs. Impacto)</t>
  </si>
  <si>
    <t>EVIDENCIA</t>
  </si>
  <si>
    <t xml:space="preserve">SEGUIMIENTO </t>
  </si>
  <si>
    <t>AVANCE REAL EN %</t>
  </si>
  <si>
    <t>ESTADO</t>
  </si>
  <si>
    <t>SUSCRIBIR PLAN DE MEJORAMIENTO</t>
  </si>
  <si>
    <t>OBSERVACIONES AL SEGUIMIENTO</t>
  </si>
  <si>
    <t>Estratégico</t>
  </si>
  <si>
    <t>Misional</t>
  </si>
  <si>
    <t>Apoyo</t>
  </si>
  <si>
    <t>Evalaución y Contol</t>
  </si>
  <si>
    <t>INMEDIATA</t>
  </si>
  <si>
    <t>RAIZ</t>
  </si>
  <si>
    <t>Tipo</t>
  </si>
  <si>
    <t>Implementación</t>
  </si>
  <si>
    <t>Calificación</t>
  </si>
  <si>
    <t>Documentación</t>
  </si>
  <si>
    <t>Frecuencia</t>
  </si>
  <si>
    <t>Evidencia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</si>
  <si>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</si>
  <si>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</si>
  <si>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</si>
  <si>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</si>
  <si>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</si>
  <si>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</si>
  <si>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</si>
  <si>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</si>
  <si>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</si>
  <si>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Real</t>
  </si>
  <si>
    <t>Planeado</t>
  </si>
  <si>
    <t>Baja (3 a 24 veces al año) 40%</t>
  </si>
  <si>
    <t>Baja</t>
  </si>
  <si>
    <t>Villavicencio, xxxxxxxxxxx</t>
  </si>
  <si>
    <t>Riesgos Materializados:</t>
  </si>
  <si>
    <t>No. de observaciones:</t>
  </si>
  <si>
    <t>Aplica plan de Mejoramiento:</t>
  </si>
  <si>
    <t>Nombre</t>
  </si>
  <si>
    <t>Cargo</t>
  </si>
  <si>
    <t>PROBABILIDAD</t>
  </si>
  <si>
    <t>1 vez al año (Muy baja 20% y baja 40%)</t>
  </si>
  <si>
    <t>Muy baja (2 veces al año)  20%</t>
  </si>
  <si>
    <t>Muy baja</t>
  </si>
  <si>
    <t>Mensual (Media 60%)</t>
  </si>
  <si>
    <t>Media (24 a 500 veces al año) 60%</t>
  </si>
  <si>
    <t>Media</t>
  </si>
  <si>
    <t>Semanal (Alta 80%)</t>
  </si>
  <si>
    <t>Alta (mín 500- máx 5000 veces año) 80%</t>
  </si>
  <si>
    <t>Alta</t>
  </si>
  <si>
    <t>Diaria (Muy alta 100%)</t>
  </si>
  <si>
    <t>Muy alta (Más de 5000 veces año)  100%</t>
  </si>
  <si>
    <t>Muy Alta</t>
  </si>
  <si>
    <t>AFECTACION ECONÓMICA</t>
  </si>
  <si>
    <t>Muy Baja 20% = Afectación menor a 10 SMLMV</t>
  </si>
  <si>
    <t>Muy Baja</t>
  </si>
  <si>
    <t xml:space="preserve">Baja-40% = Entre 10 y 50 SMLMV </t>
  </si>
  <si>
    <t>Moderado 60% = Entre 50 y 100 SMLMV</t>
  </si>
  <si>
    <t>Moderado</t>
  </si>
  <si>
    <t>Mayor 80% =Entre 100 y 500 SMLMV</t>
  </si>
  <si>
    <t>Mayor</t>
  </si>
  <si>
    <t xml:space="preserve">Catastrófico 100% = Mayor a 500 SMLMV </t>
  </si>
  <si>
    <t>Catastrófico</t>
  </si>
  <si>
    <t>REPUTACIONAL</t>
  </si>
  <si>
    <t>MUY BAJA:  El riesgo afecta la imagen de algún área de la organización. (20%)</t>
  </si>
  <si>
    <t>BAJA: El riesgo afecta la imagen de la entidad internamente, de conocimiento general nivel interno, de junta directiva y accionistas y/o de proveedores. (40%)</t>
  </si>
  <si>
    <t>MODERADO: El riesgo afecta la imagen de la entidad con algunos usuarios de  relevancia frente al logro de los objetivos. (60%)</t>
  </si>
  <si>
    <t>MAYOR: El riesgo afecta la imagen de la entidad con efecto publicitario sostenido a nivel de sector administrativo, nivel departamental o municipal. (80%)</t>
  </si>
  <si>
    <t>CATASTROFICO:  El riesgo afecta la imagen de la entidad a nivel nacional, con efecto publicitario sostenido a nivel país (100%)</t>
  </si>
  <si>
    <t>IMPACTO</t>
  </si>
  <si>
    <t>LEVE - Muy baja (2 veces al año)  20%</t>
  </si>
  <si>
    <t>MENOR - Baja (3 a 24 veces al año) 40%</t>
  </si>
  <si>
    <t>MODERADO - Media (24 a 500 veces al año) 60%</t>
  </si>
  <si>
    <t>MAYOR - Alta (mín 500- máx 5000 veces año) 80%</t>
  </si>
  <si>
    <t>CATASTROFICO - Muy alta (Más de 5000 veces año)  100%</t>
  </si>
  <si>
    <t>TIPO DE ATRIBUTO</t>
  </si>
  <si>
    <t>PREVENTIVO (25%)</t>
  </si>
  <si>
    <t>DETECTIVO (15%)</t>
  </si>
  <si>
    <t>CORRECTIVO (10%)</t>
  </si>
  <si>
    <t>IMPLEMENTACION</t>
  </si>
  <si>
    <t>AUTOMATICO  (25%)</t>
  </si>
  <si>
    <t>MANUAL  (15%)</t>
  </si>
  <si>
    <t>DOCUMENTACION</t>
  </si>
  <si>
    <t>DOCUMENTADO</t>
  </si>
  <si>
    <t>SIN DOCUMENTAR</t>
  </si>
  <si>
    <t>FRECUENCIA</t>
  </si>
  <si>
    <t>CONTINUA</t>
  </si>
  <si>
    <t>ALEATORIA</t>
  </si>
  <si>
    <t>CON REGISTRO</t>
  </si>
  <si>
    <t>SIN REGISTRO</t>
  </si>
  <si>
    <t>Impacto</t>
  </si>
  <si>
    <t>Probabilidad</t>
  </si>
  <si>
    <t>Alto</t>
  </si>
  <si>
    <t>Extremo</t>
  </si>
  <si>
    <t>Bajo</t>
  </si>
  <si>
    <t>VERSION 02</t>
  </si>
  <si>
    <t>FECHA VIGENCIA 2024/01/26</t>
  </si>
  <si>
    <t>EMPRESA SOCIAL DEL ESTADO DEL DEPARTAMENTO DEL META E.S.E. "SOLUCIÓN SALUD"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</si>
</sst>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name val="Tahoma"/>
      <family val="2"/>
    </font>
    <font>
      <sz val="9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211">
    <xf numFmtId="0" fontId="0" fillId="0" borderId="0" xfId="0"/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7" fillId="0" borderId="0" xfId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2" borderId="0" xfId="0" applyFont="1" applyFill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9" fontId="14" fillId="9" borderId="9" xfId="1" applyNumberFormat="1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textRotation="90" wrapText="1"/>
    </xf>
    <xf numFmtId="0" fontId="9" fillId="10" borderId="5" xfId="0" applyFont="1" applyFill="1" applyBorder="1" applyAlignment="1">
      <alignment horizontal="center" vertical="center" textRotation="90" wrapText="1"/>
    </xf>
    <xf numFmtId="0" fontId="9" fillId="13" borderId="5" xfId="0" applyFont="1" applyFill="1" applyBorder="1" applyAlignment="1">
      <alignment horizontal="center" vertical="center" textRotation="90" wrapText="1"/>
    </xf>
    <xf numFmtId="0" fontId="9" fillId="14" borderId="5" xfId="0" applyFont="1" applyFill="1" applyBorder="1" applyAlignment="1">
      <alignment horizontal="center" vertical="center" textRotation="90" wrapText="1"/>
    </xf>
    <xf numFmtId="0" fontId="9" fillId="11" borderId="5" xfId="0" applyFont="1" applyFill="1" applyBorder="1" applyAlignment="1">
      <alignment vertical="center" textRotation="90" wrapText="1"/>
    </xf>
    <xf numFmtId="0" fontId="9" fillId="11" borderId="5" xfId="0" applyFont="1" applyFill="1" applyBorder="1" applyAlignment="1">
      <alignment horizontal="center" vertical="center" textRotation="90" wrapText="1"/>
    </xf>
    <xf numFmtId="0" fontId="16" fillId="8" borderId="29" xfId="0" applyFont="1" applyFill="1" applyBorder="1" applyAlignment="1" applyProtection="1">
      <alignment horizontal="center" vertical="center" textRotation="90" wrapText="1"/>
      <protection locked="0"/>
    </xf>
    <xf numFmtId="0" fontId="16" fillId="8" borderId="28" xfId="0" applyFont="1" applyFill="1" applyBorder="1" applyAlignment="1">
      <alignment horizontal="center" vertical="center" textRotation="90" wrapText="1"/>
    </xf>
    <xf numFmtId="0" fontId="16" fillId="8" borderId="30" xfId="0" applyFont="1" applyFill="1" applyBorder="1" applyAlignment="1">
      <alignment horizontal="center" vertical="center" textRotation="90" wrapText="1"/>
    </xf>
    <xf numFmtId="0" fontId="7" fillId="10" borderId="5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textRotation="90" wrapText="1"/>
    </xf>
    <xf numFmtId="9" fontId="7" fillId="0" borderId="31" xfId="0" applyNumberFormat="1" applyFont="1" applyBorder="1" applyAlignment="1">
      <alignment horizontal="center" vertical="center" textRotation="90" wrapText="1"/>
    </xf>
    <xf numFmtId="0" fontId="7" fillId="0" borderId="0" xfId="0" applyFont="1"/>
    <xf numFmtId="0" fontId="7" fillId="0" borderId="9" xfId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vertical="center"/>
    </xf>
    <xf numFmtId="9" fontId="7" fillId="0" borderId="9" xfId="0" applyNumberFormat="1" applyFont="1" applyBorder="1" applyAlignment="1">
      <alignment vertical="center"/>
    </xf>
    <xf numFmtId="0" fontId="7" fillId="0" borderId="9" xfId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textRotation="90" wrapText="1"/>
    </xf>
    <xf numFmtId="0" fontId="7" fillId="0" borderId="9" xfId="3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justify" vertical="center" textRotation="90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90"/>
    </xf>
    <xf numFmtId="0" fontId="7" fillId="0" borderId="9" xfId="2" applyBorder="1" applyAlignment="1">
      <alignment horizontal="justify" vertical="center" wrapText="1"/>
    </xf>
    <xf numFmtId="0" fontId="7" fillId="0" borderId="0" xfId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textRotation="90" wrapText="1"/>
    </xf>
    <xf numFmtId="0" fontId="7" fillId="0" borderId="0" xfId="1" applyAlignment="1">
      <alignment horizontal="center" vertical="center" textRotation="90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textRotation="9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textRotation="90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9" fillId="0" borderId="32" xfId="0" applyFont="1" applyBorder="1"/>
    <xf numFmtId="0" fontId="19" fillId="0" borderId="20" xfId="0" applyFont="1" applyBorder="1"/>
    <xf numFmtId="0" fontId="19" fillId="0" borderId="33" xfId="0" applyFont="1" applyBorder="1"/>
    <xf numFmtId="0" fontId="7" fillId="0" borderId="0" xfId="1" applyAlignment="1">
      <alignment horizontal="justify" vertical="center" wrapText="1"/>
    </xf>
    <xf numFmtId="0" fontId="19" fillId="0" borderId="0" xfId="0" applyFont="1"/>
    <xf numFmtId="0" fontId="20" fillId="0" borderId="0" xfId="0" applyFont="1" applyAlignment="1">
      <alignment horizontal="center"/>
    </xf>
    <xf numFmtId="0" fontId="7" fillId="0" borderId="23" xfId="0" applyFont="1" applyBorder="1"/>
    <xf numFmtId="0" fontId="17" fillId="0" borderId="0" xfId="0" applyFont="1"/>
    <xf numFmtId="0" fontId="17" fillId="0" borderId="0" xfId="0" applyFont="1" applyAlignment="1">
      <alignment horizontal="center" textRotation="90"/>
    </xf>
    <xf numFmtId="0" fontId="7" fillId="0" borderId="23" xfId="0" applyFont="1" applyBorder="1" applyAlignment="1">
      <alignment horizontal="center" vertical="center" textRotation="90"/>
    </xf>
    <xf numFmtId="0" fontId="17" fillId="0" borderId="23" xfId="0" applyFont="1" applyBorder="1"/>
    <xf numFmtId="0" fontId="19" fillId="0" borderId="33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textRotation="90"/>
    </xf>
    <xf numFmtId="0" fontId="17" fillId="0" borderId="0" xfId="0" applyFont="1" applyAlignment="1">
      <alignment horizontal="left"/>
    </xf>
    <xf numFmtId="0" fontId="17" fillId="0" borderId="0" xfId="0" applyFont="1" applyAlignment="1">
      <alignment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0" fillId="15" borderId="9" xfId="0" applyFill="1" applyBorder="1"/>
    <xf numFmtId="9" fontId="0" fillId="15" borderId="9" xfId="0" applyNumberFormat="1" applyFill="1" applyBorder="1"/>
    <xf numFmtId="0" fontId="0" fillId="0" borderId="9" xfId="0" applyBorder="1"/>
    <xf numFmtId="9" fontId="0" fillId="0" borderId="9" xfId="0" applyNumberFormat="1" applyBorder="1"/>
    <xf numFmtId="0" fontId="7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0" fillId="0" borderId="9" xfId="0" applyBorder="1" applyAlignment="1">
      <alignment wrapText="1"/>
    </xf>
    <xf numFmtId="9" fontId="0" fillId="0" borderId="0" xfId="0" applyNumberFormat="1"/>
    <xf numFmtId="0" fontId="23" fillId="0" borderId="9" xfId="0" applyFont="1" applyBorder="1" applyAlignment="1">
      <alignment horizontal="center"/>
    </xf>
    <xf numFmtId="9" fontId="7" fillId="0" borderId="9" xfId="1" applyNumberFormat="1" applyBorder="1" applyAlignment="1">
      <alignment horizontal="center" vertical="center" wrapText="1"/>
    </xf>
    <xf numFmtId="9" fontId="7" fillId="0" borderId="10" xfId="1" applyNumberForma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9" fontId="7" fillId="0" borderId="8" xfId="1" applyNumberFormat="1" applyBorder="1" applyAlignment="1">
      <alignment horizontal="center" vertical="center" wrapText="1"/>
    </xf>
    <xf numFmtId="0" fontId="24" fillId="17" borderId="9" xfId="0" applyFont="1" applyFill="1" applyBorder="1" applyAlignment="1">
      <alignment horizontal="center" vertical="center" wrapText="1" readingOrder="1"/>
    </xf>
    <xf numFmtId="0" fontId="7" fillId="18" borderId="10" xfId="0" applyFont="1" applyFill="1" applyBorder="1" applyAlignment="1">
      <alignment horizontal="center" vertical="center" wrapText="1" readingOrder="1"/>
    </xf>
    <xf numFmtId="0" fontId="24" fillId="19" borderId="9" xfId="0" applyFont="1" applyFill="1" applyBorder="1" applyAlignment="1">
      <alignment horizontal="center" vertical="center" wrapText="1" readingOrder="1"/>
    </xf>
    <xf numFmtId="0" fontId="24" fillId="20" borderId="9" xfId="0" applyFont="1" applyFill="1" applyBorder="1" applyAlignment="1">
      <alignment horizontal="center" vertical="center" wrapText="1" readingOrder="1"/>
    </xf>
    <xf numFmtId="9" fontId="7" fillId="0" borderId="4" xfId="1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wrapText="1"/>
    </xf>
    <xf numFmtId="0" fontId="24" fillId="20" borderId="41" xfId="0" applyFont="1" applyFill="1" applyBorder="1" applyAlignment="1">
      <alignment horizontal="center" vertical="center" wrapText="1" readingOrder="1"/>
    </xf>
    <xf numFmtId="0" fontId="24" fillId="19" borderId="41" xfId="0" applyFont="1" applyFill="1" applyBorder="1" applyAlignment="1">
      <alignment horizontal="center" vertical="center" wrapText="1" readingOrder="1"/>
    </xf>
    <xf numFmtId="0" fontId="24" fillId="17" borderId="41" xfId="0" applyFont="1" applyFill="1" applyBorder="1" applyAlignment="1">
      <alignment horizontal="center" vertical="center" wrapText="1" readingOrder="1"/>
    </xf>
    <xf numFmtId="0" fontId="7" fillId="18" borderId="42" xfId="0" applyFont="1" applyFill="1" applyBorder="1" applyAlignment="1">
      <alignment horizontal="center" vertical="center" wrapText="1" readingOrder="1"/>
    </xf>
    <xf numFmtId="0" fontId="24" fillId="20" borderId="43" xfId="0" applyFont="1" applyFill="1" applyBorder="1" applyAlignment="1">
      <alignment horizontal="center" vertical="center" wrapText="1" readingOrder="1"/>
    </xf>
    <xf numFmtId="0" fontId="24" fillId="19" borderId="43" xfId="0" applyFont="1" applyFill="1" applyBorder="1" applyAlignment="1">
      <alignment horizontal="center" vertical="center" wrapText="1" readingOrder="1"/>
    </xf>
    <xf numFmtId="0" fontId="24" fillId="17" borderId="43" xfId="0" applyFont="1" applyFill="1" applyBorder="1" applyAlignment="1">
      <alignment horizontal="center" vertical="center" wrapText="1" readingOrder="1"/>
    </xf>
    <xf numFmtId="0" fontId="7" fillId="18" borderId="44" xfId="0" applyFont="1" applyFill="1" applyBorder="1" applyAlignment="1">
      <alignment horizontal="center" vertical="center" wrapText="1" readingOrder="1"/>
    </xf>
    <xf numFmtId="0" fontId="7" fillId="18" borderId="43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textRotation="90" wrapText="1"/>
    </xf>
    <xf numFmtId="0" fontId="9" fillId="11" borderId="5" xfId="0" applyFont="1" applyFill="1" applyBorder="1" applyAlignment="1">
      <alignment horizontal="center" vertical="center" textRotation="90" wrapText="1"/>
    </xf>
    <xf numFmtId="0" fontId="9" fillId="6" borderId="9" xfId="0" applyFont="1" applyFill="1" applyBorder="1" applyAlignment="1">
      <alignment horizontal="center" vertical="center" textRotation="90" wrapText="1"/>
    </xf>
    <xf numFmtId="0" fontId="9" fillId="6" borderId="5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textRotation="90" wrapText="1"/>
    </xf>
    <xf numFmtId="0" fontId="9" fillId="7" borderId="5" xfId="0" applyFont="1" applyFill="1" applyBorder="1" applyAlignment="1">
      <alignment horizontal="center" vertical="center" textRotation="90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9" fontId="14" fillId="7" borderId="9" xfId="1" applyNumberFormat="1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 textRotation="90" wrapText="1"/>
    </xf>
    <xf numFmtId="0" fontId="7" fillId="10" borderId="5" xfId="0" applyFont="1" applyFill="1" applyBorder="1" applyAlignment="1">
      <alignment horizontal="center" vertical="center" textRotation="90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7" fillId="0" borderId="0" xfId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textRotation="90" wrapText="1"/>
    </xf>
    <xf numFmtId="0" fontId="10" fillId="0" borderId="36" xfId="1" applyFont="1" applyBorder="1" applyAlignment="1">
      <alignment horizontal="center" vertical="center" textRotation="90" wrapText="1"/>
    </xf>
    <xf numFmtId="0" fontId="7" fillId="16" borderId="34" xfId="1" applyFill="1" applyBorder="1" applyAlignment="1">
      <alignment horizontal="center"/>
    </xf>
    <xf numFmtId="0" fontId="7" fillId="16" borderId="14" xfId="1" applyFill="1" applyBorder="1" applyAlignment="1">
      <alignment horizontal="center"/>
    </xf>
    <xf numFmtId="0" fontId="7" fillId="16" borderId="35" xfId="1" applyFill="1" applyBorder="1" applyAlignment="1">
      <alignment horizontal="center"/>
    </xf>
    <xf numFmtId="0" fontId="7" fillId="16" borderId="17" xfId="1" applyFill="1" applyBorder="1" applyAlignment="1">
      <alignment horizontal="center"/>
    </xf>
    <xf numFmtId="0" fontId="7" fillId="16" borderId="37" xfId="1" applyFill="1" applyBorder="1" applyAlignment="1">
      <alignment horizontal="center"/>
    </xf>
    <xf numFmtId="0" fontId="7" fillId="16" borderId="24" xfId="1" applyFill="1" applyBorder="1" applyAlignment="1">
      <alignment horizontal="center"/>
    </xf>
    <xf numFmtId="0" fontId="7" fillId="16" borderId="38" xfId="1" applyFill="1" applyBorder="1" applyAlignment="1">
      <alignment horizontal="center"/>
    </xf>
    <xf numFmtId="0" fontId="7" fillId="16" borderId="39" xfId="1" applyFill="1" applyBorder="1" applyAlignment="1">
      <alignment horizontal="center"/>
    </xf>
    <xf numFmtId="0" fontId="7" fillId="16" borderId="40" xfId="1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0" fillId="15" borderId="9" xfId="0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">
    <cellStyle name="Normal" xfId="0" builtinId="0"/>
    <cellStyle name="Normal 10" xfId="3" xr:uid="{12004534-7A2D-44A2-A504-B11BA69BA7A2}"/>
    <cellStyle name="Normal 2" xfId="1" xr:uid="{0C6C8569-3AC9-4AA0-A59A-DD57BB84C617}"/>
    <cellStyle name="Normal 2 2" xfId="2" xr:uid="{43AB879F-68F0-40E3-BEE3-C75D5FE38C46}"/>
  </cellStyles>
  <dxfs count="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783508</xdr:colOff>
      <xdr:row>11</xdr:row>
      <xdr:rowOff>1812822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CF84DF9-58B5-4B15-90CC-9C6C36AA39AB}"/>
            </a:ext>
          </a:extLst>
        </xdr:cNvPr>
        <xdr:cNvSpPr txBox="1"/>
      </xdr:nvSpPr>
      <xdr:spPr>
        <a:xfrm>
          <a:off x="20557408" y="6794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12</xdr:row>
      <xdr:rowOff>1812822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9313FBD-DC01-4306-9189-EF1D50C53D5A}"/>
            </a:ext>
          </a:extLst>
        </xdr:cNvPr>
        <xdr:cNvSpPr txBox="1"/>
      </xdr:nvSpPr>
      <xdr:spPr>
        <a:xfrm>
          <a:off x="18642883" y="83660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/>
        </a:p>
      </xdr:txBody>
    </xdr:sp>
    <xdr:clientData/>
  </xdr:oneCellAnchor>
  <xdr:twoCellAnchor>
    <xdr:from>
      <xdr:col>1</xdr:col>
      <xdr:colOff>33617</xdr:colOff>
      <xdr:row>0</xdr:row>
      <xdr:rowOff>0</xdr:rowOff>
    </xdr:from>
    <xdr:to>
      <xdr:col>4</xdr:col>
      <xdr:colOff>22412</xdr:colOff>
      <xdr:row>1</xdr:row>
      <xdr:rowOff>420358</xdr:rowOff>
    </xdr:to>
    <xdr:pic>
      <xdr:nvPicPr>
        <xdr:cNvPr id="6" name="Imagen 5" descr="C:\Users\mamayac\Downloads\1.png">
          <a:extLst>
            <a:ext uri="{FF2B5EF4-FFF2-40B4-BE49-F238E27FC236}">
              <a16:creationId xmlns:a16="http://schemas.microsoft.com/office/drawing/2014/main" id="{DFB854D6-7B2C-41FF-ABDD-67A97546B16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569"/>
        <a:stretch/>
      </xdr:blipFill>
      <xdr:spPr bwMode="auto">
        <a:xfrm>
          <a:off x="313764" y="0"/>
          <a:ext cx="1008530" cy="947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67235</xdr:colOff>
      <xdr:row>0</xdr:row>
      <xdr:rowOff>100853</xdr:rowOff>
    </xdr:from>
    <xdr:to>
      <xdr:col>44</xdr:col>
      <xdr:colOff>246529</xdr:colOff>
      <xdr:row>1</xdr:row>
      <xdr:rowOff>422050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0A272FB-928D-482B-A384-0FBDA006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71353" y="100853"/>
          <a:ext cx="806823" cy="847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FC08B-DDC2-4179-B3CB-21A744A5DC45}">
  <dimension ref="A1:BR26"/>
  <sheetViews>
    <sheetView tabSelected="1" zoomScale="85" zoomScaleNormal="85" workbookViewId="0">
      <selection activeCell="A6" sqref="A6:E6"/>
    </sheetView>
  </sheetViews>
  <sheetFormatPr baseColWidth="10" defaultColWidth="11.42578125" defaultRowHeight="14.25" x14ac:dyDescent="0.2"/>
  <cols>
    <col min="1" max="1" width="4.140625" style="74" customWidth="1"/>
    <col min="2" max="2" width="5.5703125" style="1" customWidth="1"/>
    <col min="3" max="3" width="4.7109375" style="1" customWidth="1"/>
    <col min="4" max="4" width="5" style="1" customWidth="1"/>
    <col min="5" max="5" width="5.140625" style="1" customWidth="1"/>
    <col min="6" max="6" width="22.28515625" style="1" customWidth="1"/>
    <col min="7" max="8" width="8" style="75" customWidth="1"/>
    <col min="9" max="11" width="9.140625" style="75" customWidth="1"/>
    <col min="12" max="12" width="36.85546875" style="75" customWidth="1"/>
    <col min="13" max="13" width="13" style="75" customWidth="1"/>
    <col min="14" max="14" width="13.85546875" style="75" customWidth="1"/>
    <col min="15" max="15" width="31.5703125" style="75" customWidth="1"/>
    <col min="16" max="16" width="10.5703125" style="75" customWidth="1"/>
    <col min="17" max="17" width="11.42578125" style="75"/>
    <col min="18" max="18" width="31.28515625" style="75" customWidth="1"/>
    <col min="19" max="19" width="16.28515625" style="75" customWidth="1"/>
    <col min="20" max="20" width="25.42578125" style="75" customWidth="1"/>
    <col min="21" max="21" width="13" style="75" customWidth="1"/>
    <col min="22" max="27" width="6.85546875" style="75" customWidth="1"/>
    <col min="28" max="28" width="21.140625" style="75" customWidth="1"/>
    <col min="29" max="29" width="28.7109375" style="1" customWidth="1"/>
    <col min="30" max="30" width="33.42578125" style="1" customWidth="1"/>
    <col min="31" max="31" width="12.85546875" style="1" customWidth="1"/>
    <col min="32" max="32" width="10.5703125" style="78" customWidth="1"/>
    <col min="33" max="44" width="2.28515625" style="1" customWidth="1"/>
    <col min="45" max="45" width="6.85546875" style="73" bestFit="1" customWidth="1"/>
    <col min="46" max="46" width="12.7109375" style="1" customWidth="1"/>
    <col min="47" max="47" width="2.140625" style="1" customWidth="1"/>
    <col min="48" max="54" width="11.42578125" style="1"/>
    <col min="55" max="55" width="1.28515625" style="1" customWidth="1"/>
    <col min="56" max="62" width="11.42578125" style="1"/>
    <col min="63" max="63" width="1.140625" style="1" customWidth="1"/>
    <col min="64" max="16384" width="11.42578125" style="1"/>
  </cols>
  <sheetData>
    <row r="1" spans="1:70" ht="41.25" customHeight="1" x14ac:dyDescent="0.2">
      <c r="A1" s="109"/>
      <c r="B1" s="110"/>
      <c r="C1" s="110"/>
      <c r="D1" s="110"/>
      <c r="E1" s="110"/>
      <c r="F1" s="113" t="s">
        <v>141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 t="s">
        <v>139</v>
      </c>
      <c r="AD1" s="113"/>
      <c r="AE1" s="113" t="s">
        <v>0</v>
      </c>
      <c r="AF1" s="113"/>
      <c r="AG1" s="113"/>
      <c r="AH1" s="113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5"/>
    </row>
    <row r="2" spans="1:70" ht="36.75" customHeight="1" thickBot="1" x14ac:dyDescent="0.25">
      <c r="A2" s="111"/>
      <c r="B2" s="112"/>
      <c r="C2" s="112"/>
      <c r="D2" s="112"/>
      <c r="E2" s="112"/>
      <c r="F2" s="118" t="s">
        <v>1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 t="s">
        <v>140</v>
      </c>
      <c r="AD2" s="118"/>
      <c r="AE2" s="118" t="s">
        <v>2</v>
      </c>
      <c r="AF2" s="118"/>
      <c r="AG2" s="118"/>
      <c r="AH2" s="118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7"/>
    </row>
    <row r="3" spans="1:70" ht="15.75" thickBot="1" x14ac:dyDescent="0.25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</row>
    <row r="4" spans="1:70" ht="20.25" x14ac:dyDescent="0.2">
      <c r="A4" s="121" t="s">
        <v>3</v>
      </c>
      <c r="B4" s="122"/>
      <c r="C4" s="122"/>
      <c r="D4" s="122"/>
      <c r="E4" s="122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2" t="s">
        <v>4</v>
      </c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4"/>
    </row>
    <row r="5" spans="1:70" ht="20.25" x14ac:dyDescent="0.2">
      <c r="A5" s="125" t="s">
        <v>5</v>
      </c>
      <c r="B5" s="126"/>
      <c r="C5" s="126"/>
      <c r="D5" s="126"/>
      <c r="E5" s="126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8"/>
    </row>
    <row r="6" spans="1:70" ht="30.75" customHeight="1" x14ac:dyDescent="0.2">
      <c r="A6" s="129" t="s">
        <v>6</v>
      </c>
      <c r="B6" s="130"/>
      <c r="C6" s="130"/>
      <c r="D6" s="130"/>
      <c r="E6" s="130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2"/>
    </row>
    <row r="7" spans="1:70" ht="32.25" customHeight="1" thickBot="1" x14ac:dyDescent="0.25">
      <c r="A7" s="133" t="s">
        <v>7</v>
      </c>
      <c r="B7" s="118"/>
      <c r="C7" s="118"/>
      <c r="D7" s="118"/>
      <c r="E7" s="118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5"/>
    </row>
    <row r="8" spans="1:70" ht="21" thickBot="1" x14ac:dyDescent="0.25">
      <c r="A8" s="3"/>
      <c r="B8" s="3"/>
      <c r="C8" s="3"/>
      <c r="D8" s="3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  <c r="AS8" s="7"/>
      <c r="AT8" s="6"/>
    </row>
    <row r="9" spans="1:70" x14ac:dyDescent="0.2">
      <c r="A9" s="136" t="s">
        <v>8</v>
      </c>
      <c r="B9" s="139" t="s">
        <v>9</v>
      </c>
      <c r="C9" s="140"/>
      <c r="D9" s="140"/>
      <c r="E9" s="141"/>
      <c r="F9" s="148" t="s">
        <v>10</v>
      </c>
      <c r="G9" s="151" t="s">
        <v>11</v>
      </c>
      <c r="H9" s="151"/>
      <c r="I9" s="151"/>
      <c r="J9" s="151"/>
      <c r="K9" s="153" t="s">
        <v>12</v>
      </c>
      <c r="L9" s="153"/>
      <c r="M9" s="153"/>
      <c r="N9" s="153"/>
      <c r="O9" s="155" t="s">
        <v>13</v>
      </c>
      <c r="P9" s="155"/>
      <c r="Q9" s="155"/>
      <c r="R9" s="155"/>
      <c r="S9" s="155"/>
      <c r="T9" s="155"/>
      <c r="U9" s="155"/>
      <c r="V9" s="169" t="s">
        <v>14</v>
      </c>
      <c r="W9" s="169"/>
      <c r="X9" s="169"/>
      <c r="Y9" s="169"/>
      <c r="Z9" s="169"/>
      <c r="AA9" s="169"/>
      <c r="AB9" s="156" t="s">
        <v>15</v>
      </c>
      <c r="AC9" s="156"/>
      <c r="AD9" s="157" t="s">
        <v>16</v>
      </c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8"/>
      <c r="AV9" s="164" t="s">
        <v>17</v>
      </c>
      <c r="AW9" s="165"/>
      <c r="AX9" s="165"/>
      <c r="AY9" s="165"/>
      <c r="AZ9" s="165"/>
      <c r="BA9" s="165"/>
      <c r="BB9" s="166"/>
      <c r="BD9" s="164" t="s">
        <v>18</v>
      </c>
      <c r="BE9" s="165"/>
      <c r="BF9" s="165"/>
      <c r="BG9" s="165"/>
      <c r="BH9" s="165"/>
      <c r="BI9" s="165"/>
      <c r="BJ9" s="166"/>
      <c r="BL9" s="164" t="s">
        <v>19</v>
      </c>
      <c r="BM9" s="165"/>
      <c r="BN9" s="165"/>
      <c r="BO9" s="165"/>
      <c r="BP9" s="165"/>
      <c r="BQ9" s="165"/>
      <c r="BR9" s="166"/>
    </row>
    <row r="10" spans="1:70" x14ac:dyDescent="0.2">
      <c r="A10" s="137"/>
      <c r="B10" s="142"/>
      <c r="C10" s="143"/>
      <c r="D10" s="143"/>
      <c r="E10" s="144"/>
      <c r="F10" s="149"/>
      <c r="G10" s="152"/>
      <c r="H10" s="152"/>
      <c r="I10" s="152"/>
      <c r="J10" s="152"/>
      <c r="K10" s="154"/>
      <c r="L10" s="154"/>
      <c r="M10" s="154"/>
      <c r="N10" s="154"/>
      <c r="O10" s="175" t="s">
        <v>20</v>
      </c>
      <c r="P10" s="175"/>
      <c r="Q10" s="175"/>
      <c r="R10" s="175" t="s">
        <v>21</v>
      </c>
      <c r="S10" s="175"/>
      <c r="T10" s="175" t="s">
        <v>22</v>
      </c>
      <c r="U10" s="175"/>
      <c r="V10" s="170"/>
      <c r="W10" s="170"/>
      <c r="X10" s="170"/>
      <c r="Y10" s="170"/>
      <c r="Z10" s="170"/>
      <c r="AA10" s="170"/>
      <c r="AB10" s="8" t="s">
        <v>23</v>
      </c>
      <c r="AC10" s="176" t="s">
        <v>24</v>
      </c>
      <c r="AD10" s="178" t="s">
        <v>25</v>
      </c>
      <c r="AE10" s="178" t="s">
        <v>26</v>
      </c>
      <c r="AF10" s="183" t="s">
        <v>27</v>
      </c>
      <c r="AG10" s="178" t="s">
        <v>28</v>
      </c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83" t="s">
        <v>29</v>
      </c>
      <c r="AT10" s="185" t="s">
        <v>30</v>
      </c>
      <c r="AV10" s="172" t="s">
        <v>31</v>
      </c>
      <c r="AW10" s="173"/>
      <c r="AX10" s="173"/>
      <c r="AY10" s="173"/>
      <c r="AZ10" s="173"/>
      <c r="BA10" s="173"/>
      <c r="BB10" s="174"/>
      <c r="BD10" s="172" t="s">
        <v>32</v>
      </c>
      <c r="BE10" s="173"/>
      <c r="BF10" s="173"/>
      <c r="BG10" s="173"/>
      <c r="BH10" s="173"/>
      <c r="BI10" s="173"/>
      <c r="BJ10" s="174"/>
      <c r="BL10" s="172" t="s">
        <v>33</v>
      </c>
      <c r="BM10" s="173"/>
      <c r="BN10" s="173"/>
      <c r="BO10" s="173"/>
      <c r="BP10" s="173"/>
      <c r="BQ10" s="173"/>
      <c r="BR10" s="174"/>
    </row>
    <row r="11" spans="1:70" s="6" customFormat="1" ht="13.5" thickBot="1" x14ac:dyDescent="0.25">
      <c r="A11" s="137"/>
      <c r="B11" s="145"/>
      <c r="C11" s="146"/>
      <c r="D11" s="146"/>
      <c r="E11" s="147"/>
      <c r="F11" s="149"/>
      <c r="G11" s="159" t="s">
        <v>34</v>
      </c>
      <c r="H11" s="159"/>
      <c r="I11" s="160" t="s">
        <v>35</v>
      </c>
      <c r="J11" s="160" t="s">
        <v>36</v>
      </c>
      <c r="K11" s="162" t="s">
        <v>37</v>
      </c>
      <c r="L11" s="162" t="s">
        <v>38</v>
      </c>
      <c r="M11" s="162" t="s">
        <v>39</v>
      </c>
      <c r="N11" s="162" t="s">
        <v>40</v>
      </c>
      <c r="O11" s="167" t="s">
        <v>20</v>
      </c>
      <c r="P11" s="167" t="s">
        <v>41</v>
      </c>
      <c r="Q11" s="167" t="s">
        <v>42</v>
      </c>
      <c r="R11" s="167" t="s">
        <v>21</v>
      </c>
      <c r="S11" s="167" t="s">
        <v>43</v>
      </c>
      <c r="T11" s="167" t="s">
        <v>44</v>
      </c>
      <c r="U11" s="167" t="s">
        <v>45</v>
      </c>
      <c r="V11" s="171"/>
      <c r="W11" s="171"/>
      <c r="X11" s="171"/>
      <c r="Y11" s="171"/>
      <c r="Z11" s="171"/>
      <c r="AA11" s="171"/>
      <c r="AB11" s="176" t="s">
        <v>46</v>
      </c>
      <c r="AC11" s="176"/>
      <c r="AD11" s="178"/>
      <c r="AE11" s="178"/>
      <c r="AF11" s="183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83"/>
      <c r="AT11" s="185"/>
      <c r="AV11" s="180" t="s">
        <v>47</v>
      </c>
      <c r="AW11" s="182" t="s">
        <v>48</v>
      </c>
      <c r="AX11" s="182"/>
      <c r="AY11" s="187" t="s">
        <v>49</v>
      </c>
      <c r="AZ11" s="187" t="s">
        <v>50</v>
      </c>
      <c r="BA11" s="187" t="s">
        <v>51</v>
      </c>
      <c r="BB11" s="189" t="s">
        <v>52</v>
      </c>
      <c r="BD11" s="180" t="s">
        <v>47</v>
      </c>
      <c r="BE11" s="182" t="s">
        <v>48</v>
      </c>
      <c r="BF11" s="182"/>
      <c r="BG11" s="187" t="s">
        <v>49</v>
      </c>
      <c r="BH11" s="187" t="s">
        <v>50</v>
      </c>
      <c r="BI11" s="187" t="s">
        <v>51</v>
      </c>
      <c r="BJ11" s="189" t="s">
        <v>52</v>
      </c>
      <c r="BL11" s="180" t="s">
        <v>47</v>
      </c>
      <c r="BM11" s="182" t="s">
        <v>48</v>
      </c>
      <c r="BN11" s="182"/>
      <c r="BO11" s="187" t="s">
        <v>49</v>
      </c>
      <c r="BP11" s="187" t="s">
        <v>50</v>
      </c>
      <c r="BQ11" s="187" t="s">
        <v>51</v>
      </c>
      <c r="BR11" s="189" t="s">
        <v>52</v>
      </c>
    </row>
    <row r="12" spans="1:70" s="6" customFormat="1" ht="110.25" thickBot="1" x14ac:dyDescent="0.25">
      <c r="A12" s="138"/>
      <c r="B12" s="9" t="s">
        <v>53</v>
      </c>
      <c r="C12" s="10" t="s">
        <v>54</v>
      </c>
      <c r="D12" s="11" t="s">
        <v>55</v>
      </c>
      <c r="E12" s="12" t="s">
        <v>56</v>
      </c>
      <c r="F12" s="150"/>
      <c r="G12" s="13" t="s">
        <v>57</v>
      </c>
      <c r="H12" s="14" t="s">
        <v>58</v>
      </c>
      <c r="I12" s="161"/>
      <c r="J12" s="161"/>
      <c r="K12" s="163"/>
      <c r="L12" s="163"/>
      <c r="M12" s="163"/>
      <c r="N12" s="163"/>
      <c r="O12" s="168"/>
      <c r="P12" s="168"/>
      <c r="Q12" s="168"/>
      <c r="R12" s="168"/>
      <c r="S12" s="168"/>
      <c r="T12" s="168"/>
      <c r="U12" s="168"/>
      <c r="V12" s="15" t="s">
        <v>59</v>
      </c>
      <c r="W12" s="16" t="s">
        <v>60</v>
      </c>
      <c r="X12" s="16" t="s">
        <v>61</v>
      </c>
      <c r="Y12" s="16" t="s">
        <v>62</v>
      </c>
      <c r="Z12" s="16" t="s">
        <v>63</v>
      </c>
      <c r="AA12" s="17" t="s">
        <v>64</v>
      </c>
      <c r="AB12" s="177"/>
      <c r="AC12" s="177"/>
      <c r="AD12" s="179"/>
      <c r="AE12" s="179"/>
      <c r="AF12" s="184"/>
      <c r="AG12" s="18" t="s">
        <v>65</v>
      </c>
      <c r="AH12" s="18" t="s">
        <v>66</v>
      </c>
      <c r="AI12" s="18" t="s">
        <v>67</v>
      </c>
      <c r="AJ12" s="18" t="s">
        <v>68</v>
      </c>
      <c r="AK12" s="18" t="s">
        <v>67</v>
      </c>
      <c r="AL12" s="18" t="s">
        <v>69</v>
      </c>
      <c r="AM12" s="18" t="s">
        <v>69</v>
      </c>
      <c r="AN12" s="18" t="s">
        <v>68</v>
      </c>
      <c r="AO12" s="18" t="s">
        <v>70</v>
      </c>
      <c r="AP12" s="18" t="s">
        <v>71</v>
      </c>
      <c r="AQ12" s="18" t="s">
        <v>72</v>
      </c>
      <c r="AR12" s="18" t="s">
        <v>73</v>
      </c>
      <c r="AS12" s="184"/>
      <c r="AT12" s="186"/>
      <c r="AV12" s="181"/>
      <c r="AW12" s="19" t="s">
        <v>74</v>
      </c>
      <c r="AX12" s="19" t="s">
        <v>75</v>
      </c>
      <c r="AY12" s="188"/>
      <c r="AZ12" s="188"/>
      <c r="BA12" s="188"/>
      <c r="BB12" s="190"/>
      <c r="BD12" s="181"/>
      <c r="BE12" s="19" t="s">
        <v>74</v>
      </c>
      <c r="BF12" s="19" t="s">
        <v>75</v>
      </c>
      <c r="BG12" s="188"/>
      <c r="BH12" s="188"/>
      <c r="BI12" s="188"/>
      <c r="BJ12" s="190"/>
      <c r="BL12" s="181"/>
      <c r="BM12" s="19" t="s">
        <v>74</v>
      </c>
      <c r="BN12" s="19" t="s">
        <v>75</v>
      </c>
      <c r="BO12" s="188"/>
      <c r="BP12" s="188"/>
      <c r="BQ12" s="188"/>
      <c r="BR12" s="190"/>
    </row>
    <row r="13" spans="1:70" s="83" customFormat="1" ht="12.75" x14ac:dyDescent="0.25">
      <c r="L13" s="83" t="s">
        <v>86</v>
      </c>
      <c r="M13" s="84">
        <f>+VLOOKUP(L13,FORMULAS!$B$2:$D$6,2,0)</f>
        <v>0.2</v>
      </c>
      <c r="N13" s="84" t="str">
        <f>+VLOOKUP(L13,FORMULAS!$B$2:$D$6,3,0)</f>
        <v>Muy baja</v>
      </c>
      <c r="O13" s="83" t="s">
        <v>105</v>
      </c>
      <c r="P13" s="84">
        <f>+VLOOKUP(O13,FORMULAS!$A$9:$C$13,2,0)</f>
        <v>1</v>
      </c>
      <c r="Q13" s="84" t="str">
        <f>+VLOOKUP(O13,FORMULAS!$A$9:$C$13,3,0)</f>
        <v>Catastrófico</v>
      </c>
      <c r="R13" s="83" t="s">
        <v>112</v>
      </c>
      <c r="S13" s="83" t="str">
        <f>+VLOOKUP(R13,FORMULAS!$A$16:$C$20,3,0)</f>
        <v>Catastrófico</v>
      </c>
      <c r="T13" s="83" t="s">
        <v>115</v>
      </c>
      <c r="U13" s="84" t="str">
        <f>+S13</f>
        <v>Catastrófico</v>
      </c>
      <c r="AB13" s="83" t="str">
        <f>IF(AND(M13=20%,P13=20%),"Bajo",IF(AND(M13=20%,P13=40%),"Bajo",IF(AND(M13=20%,P13=60%),"Moderado",IF(AND(M13=20%,P13=80%),"Alto",IF(AND(M13=20%,P13=100%),"Extremo",IF(AND(M13=40%,P13=20%),"Bajo",IF(AND(M13=40%,P13=40%),"Moderado",IF(AND(M13=40%,P13=60%),"Moderado",IF(AND(M13=40%,P13=80%),"Alto",IF(AND(M13=40%,P13=100%),"Extremo",IF(AND(M13=60%,P13=20%),"Moderado",IF(AND(M13=60%,P13=40%),"Moderado",IF(AND(M13=60%,P13=60%),"Moderado",IF(AND(M13=60%,P13=80%),"Alto",IF(AND(M13=60%,P13=100%),"Extremo",IF(AND(M13=80%,P13=20%),"Moderado",IF(AND(M13=80%,P13=40%),"Moderado",IF(AND(M13=80%,P13=60%),"Alto",IF(AND(M13=80%,P13=80%),"Alto",IF(AND(M13=80%,P13=100%),"Extremo",IF(AND(M13=100%,P13=100%),"Extremo","Alto")))))))))))))))))))))</f>
        <v>Extremo</v>
      </c>
    </row>
    <row r="14" spans="1:70" s="22" customFormat="1" ht="12.75" x14ac:dyDescent="0.2">
      <c r="A14" s="23"/>
      <c r="B14" s="23"/>
      <c r="C14" s="23"/>
      <c r="D14" s="23"/>
      <c r="E14" s="23"/>
      <c r="F14" s="24"/>
      <c r="G14" s="25"/>
      <c r="H14" s="25"/>
      <c r="I14" s="25"/>
      <c r="J14" s="25"/>
      <c r="K14" s="25"/>
      <c r="L14" s="20"/>
      <c r="M14" s="21"/>
      <c r="N14" s="20"/>
      <c r="O14" s="83" t="s">
        <v>100</v>
      </c>
      <c r="P14" s="84">
        <f>+VLOOKUP(O14,FORMULAS!$A$9:$C$13,2,0)</f>
        <v>0.4</v>
      </c>
      <c r="Q14" s="84" t="str">
        <f>+VLOOKUP(O14,FORMULAS!$A$9:$C$13,3,0)</f>
        <v>Baja</v>
      </c>
      <c r="R14" s="83" t="s">
        <v>111</v>
      </c>
      <c r="S14" s="83" t="str">
        <f>+VLOOKUP(R14,FORMULAS!$A$16:$C$20,3,0)</f>
        <v>Mayor</v>
      </c>
      <c r="T14" s="83" t="s">
        <v>115</v>
      </c>
      <c r="U14" s="84" t="str">
        <f t="shared" ref="U14:U17" si="0">+S14</f>
        <v>Mayor</v>
      </c>
      <c r="V14" s="20"/>
      <c r="W14" s="20"/>
      <c r="X14" s="21"/>
      <c r="Y14" s="20"/>
      <c r="Z14" s="20"/>
      <c r="AA14" s="20"/>
      <c r="AB14" s="83" t="str">
        <f t="shared" ref="AB14:AB17" si="1">IF(AND(M14=20%,P14=20%),"Bajo",IF(AND(M14=20%,P14=40%),"Bajo",IF(AND(M14=20%,P14=60%),"Moderado",IF(AND(M14=20%,P14=80%),"Alto",IF(AND(M14=20%,P14=100%),"Extremo",IF(AND(M14=40%,P14=20%),"Bajo",IF(AND(M14=40%,P14=40%),"Moderado",IF(AND(M14=40%,P14=60%),"Moderado",IF(AND(M14=40%,P14=80%),"Alto",IF(AND(M14=40%,P14=100%),"Extremo",IF(AND(M14=60%,P14=20%),"Moderado",IF(AND(M14=60%,P14=40%),"Moderado",IF(AND(M14=60%,P14=60%),"Moderado",IF(AND(M14=60%,P14=80%),"Alto",IF(AND(M14=60%,P14=100%),"Extremo",IF(AND(M14=80%,P14=20%),"Moderado",IF(AND(M14=80%,P14=40%),"Moderado",IF(AND(M14=80%,P14=60%),"Alto",IF(AND(M14=80%,P14=80%),"Alto",IF(AND(M14=80%,P14=100%),"Extremo",IF(AND(M14=100%,P14=100%),"Extremo","Alto")))))))))))))))))))))</f>
        <v>Alto</v>
      </c>
      <c r="AC14" s="26"/>
      <c r="AD14" s="27"/>
      <c r="AE14" s="28"/>
      <c r="AF14" s="25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5"/>
      <c r="AT14" s="30"/>
      <c r="AV14" s="31"/>
      <c r="AW14" s="32"/>
      <c r="AX14" s="32"/>
      <c r="AY14" s="33"/>
      <c r="AZ14" s="33"/>
      <c r="BA14" s="33"/>
      <c r="BB14" s="24"/>
      <c r="BD14" s="31"/>
      <c r="BE14" s="32"/>
      <c r="BF14" s="32"/>
      <c r="BG14" s="33"/>
      <c r="BH14" s="33"/>
      <c r="BI14" s="33"/>
      <c r="BJ14" s="24"/>
      <c r="BL14" s="31"/>
      <c r="BM14" s="32"/>
      <c r="BN14" s="32"/>
      <c r="BO14" s="33"/>
      <c r="BP14" s="33"/>
      <c r="BQ14" s="33"/>
      <c r="BR14" s="24"/>
    </row>
    <row r="15" spans="1:70" s="22" customFormat="1" ht="12.75" x14ac:dyDescent="0.2">
      <c r="A15" s="23"/>
      <c r="B15" s="23"/>
      <c r="C15" s="23"/>
      <c r="D15" s="23"/>
      <c r="E15" s="23"/>
      <c r="F15" s="34"/>
      <c r="G15" s="25"/>
      <c r="H15" s="25"/>
      <c r="I15" s="25"/>
      <c r="J15" s="25"/>
      <c r="K15" s="35"/>
      <c r="L15" s="20"/>
      <c r="M15" s="21"/>
      <c r="N15" s="20"/>
      <c r="O15" s="83" t="s">
        <v>105</v>
      </c>
      <c r="P15" s="84">
        <f>+VLOOKUP(O15,FORMULAS!$A$9:$C$13,2,0)</f>
        <v>1</v>
      </c>
      <c r="Q15" s="84" t="str">
        <f>+VLOOKUP(O15,FORMULAS!$A$9:$C$13,3,0)</f>
        <v>Catastrófico</v>
      </c>
      <c r="R15" s="83" t="s">
        <v>112</v>
      </c>
      <c r="S15" s="83" t="str">
        <f>+VLOOKUP(R15,FORMULAS!$A$16:$C$20,3,0)</f>
        <v>Catastrófico</v>
      </c>
      <c r="T15" s="83" t="s">
        <v>115</v>
      </c>
      <c r="U15" s="84" t="str">
        <f t="shared" si="0"/>
        <v>Catastrófico</v>
      </c>
      <c r="V15" s="20"/>
      <c r="W15" s="20"/>
      <c r="X15" s="21"/>
      <c r="Y15" s="20"/>
      <c r="Z15" s="20"/>
      <c r="AA15" s="20"/>
      <c r="AB15" s="83" t="str">
        <f t="shared" si="1"/>
        <v>Alto</v>
      </c>
      <c r="AC15" s="26"/>
      <c r="AD15" s="34"/>
      <c r="AE15" s="36"/>
      <c r="AF15" s="37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5"/>
      <c r="AT15" s="23"/>
      <c r="AV15" s="31"/>
      <c r="AW15" s="32"/>
      <c r="AX15" s="32"/>
      <c r="AY15" s="33"/>
      <c r="AZ15" s="33"/>
      <c r="BA15" s="33"/>
      <c r="BB15" s="24"/>
      <c r="BD15" s="31"/>
      <c r="BE15" s="32"/>
      <c r="BF15" s="32"/>
      <c r="BG15" s="33"/>
      <c r="BH15" s="33"/>
      <c r="BI15" s="33"/>
      <c r="BJ15" s="24"/>
      <c r="BL15" s="31"/>
      <c r="BM15" s="32"/>
      <c r="BN15" s="32"/>
      <c r="BO15" s="33"/>
      <c r="BP15" s="33"/>
      <c r="BQ15" s="33"/>
      <c r="BR15" s="24"/>
    </row>
    <row r="16" spans="1:70" s="22" customFormat="1" ht="12.75" x14ac:dyDescent="0.2">
      <c r="A16" s="23"/>
      <c r="B16" s="23"/>
      <c r="C16" s="23"/>
      <c r="D16" s="23"/>
      <c r="E16" s="23"/>
      <c r="F16" s="24"/>
      <c r="G16" s="25"/>
      <c r="H16" s="25"/>
      <c r="I16" s="25"/>
      <c r="J16" s="25"/>
      <c r="K16" s="35"/>
      <c r="L16" s="20"/>
      <c r="M16" s="21"/>
      <c r="N16" s="20"/>
      <c r="O16" s="83" t="s">
        <v>105</v>
      </c>
      <c r="P16" s="84">
        <f>+VLOOKUP(O16,FORMULAS!$A$9:$C$13,2,0)</f>
        <v>1</v>
      </c>
      <c r="Q16" s="84" t="str">
        <f>+VLOOKUP(O16,FORMULAS!$A$9:$C$13,3,0)</f>
        <v>Catastrófico</v>
      </c>
      <c r="R16" s="83" t="s">
        <v>112</v>
      </c>
      <c r="S16" s="83" t="str">
        <f>+VLOOKUP(R16,FORMULAS!$A$16:$C$20,3,0)</f>
        <v>Catastrófico</v>
      </c>
      <c r="T16" s="83" t="s">
        <v>115</v>
      </c>
      <c r="U16" s="84" t="str">
        <f t="shared" si="0"/>
        <v>Catastrófico</v>
      </c>
      <c r="V16" s="20"/>
      <c r="W16" s="20"/>
      <c r="X16" s="21"/>
      <c r="Y16" s="20"/>
      <c r="Z16" s="20"/>
      <c r="AA16" s="20"/>
      <c r="AB16" s="83" t="str">
        <f t="shared" si="1"/>
        <v>Alto</v>
      </c>
      <c r="AC16" s="24"/>
      <c r="AD16" s="24"/>
      <c r="AE16" s="36"/>
      <c r="AF16" s="25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9"/>
      <c r="AT16" s="40"/>
      <c r="AV16" s="31"/>
      <c r="AW16" s="32"/>
      <c r="AX16" s="32"/>
      <c r="AY16" s="33"/>
      <c r="AZ16" s="33"/>
      <c r="BA16" s="33"/>
      <c r="BB16" s="24"/>
      <c r="BD16" s="31"/>
      <c r="BE16" s="32"/>
      <c r="BF16" s="32"/>
      <c r="BG16" s="33"/>
      <c r="BH16" s="33"/>
      <c r="BI16" s="33"/>
      <c r="BJ16" s="24"/>
      <c r="BL16" s="31"/>
      <c r="BM16" s="32"/>
      <c r="BN16" s="32"/>
      <c r="BO16" s="33"/>
      <c r="BP16" s="33"/>
      <c r="BQ16" s="33"/>
      <c r="BR16" s="24"/>
    </row>
    <row r="17" spans="1:70" s="22" customFormat="1" ht="12.75" x14ac:dyDescent="0.2">
      <c r="A17" s="23"/>
      <c r="B17" s="23"/>
      <c r="C17" s="23"/>
      <c r="D17" s="23"/>
      <c r="E17" s="23"/>
      <c r="F17" s="24"/>
      <c r="G17" s="25"/>
      <c r="H17" s="25"/>
      <c r="I17" s="25"/>
      <c r="J17" s="25"/>
      <c r="K17" s="35"/>
      <c r="L17" s="20"/>
      <c r="M17" s="21"/>
      <c r="N17" s="20"/>
      <c r="O17" s="83" t="s">
        <v>105</v>
      </c>
      <c r="P17" s="84">
        <f>+VLOOKUP(O17,FORMULAS!$A$9:$C$13,2,0)</f>
        <v>1</v>
      </c>
      <c r="Q17" s="84" t="str">
        <f>+VLOOKUP(O17,FORMULAS!$A$9:$C$13,3,0)</f>
        <v>Catastrófico</v>
      </c>
      <c r="R17" s="83" t="s">
        <v>112</v>
      </c>
      <c r="S17" s="83" t="str">
        <f>+VLOOKUP(R17,FORMULAS!$A$16:$C$20,3,0)</f>
        <v>Catastrófico</v>
      </c>
      <c r="T17" s="83" t="s">
        <v>115</v>
      </c>
      <c r="U17" s="84" t="str">
        <f t="shared" si="0"/>
        <v>Catastrófico</v>
      </c>
      <c r="V17" s="20"/>
      <c r="W17" s="20"/>
      <c r="X17" s="21"/>
      <c r="Y17" s="20"/>
      <c r="Z17" s="20"/>
      <c r="AA17" s="20"/>
      <c r="AB17" s="83" t="str">
        <f t="shared" si="1"/>
        <v>Alto</v>
      </c>
      <c r="AC17" s="27"/>
      <c r="AD17" s="24"/>
      <c r="AE17" s="36"/>
      <c r="AF17" s="25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5"/>
      <c r="AT17" s="24"/>
      <c r="AV17" s="31"/>
      <c r="AW17" s="32"/>
      <c r="AX17" s="32"/>
      <c r="AY17" s="33"/>
      <c r="AZ17" s="33"/>
      <c r="BA17" s="33"/>
      <c r="BB17" s="24"/>
      <c r="BD17" s="31"/>
      <c r="BE17" s="32"/>
      <c r="BF17" s="32"/>
      <c r="BG17" s="33"/>
      <c r="BH17" s="33"/>
      <c r="BI17" s="33"/>
      <c r="BJ17" s="24"/>
      <c r="BL17" s="31"/>
      <c r="BM17" s="32"/>
      <c r="BN17" s="32"/>
      <c r="BO17" s="33"/>
      <c r="BP17" s="33"/>
      <c r="BQ17" s="33"/>
      <c r="BR17" s="24"/>
    </row>
    <row r="18" spans="1:70" s="6" customFormat="1" ht="12.75" x14ac:dyDescent="0.2">
      <c r="A18" s="41"/>
      <c r="B18" s="42"/>
      <c r="C18" s="42"/>
      <c r="D18" s="42"/>
      <c r="E18" s="42"/>
      <c r="F18" s="43"/>
      <c r="G18" s="44"/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6"/>
      <c r="AD18" s="47"/>
      <c r="AE18" s="47"/>
      <c r="AF18" s="48"/>
      <c r="AS18" s="7"/>
    </row>
    <row r="19" spans="1:70" s="6" customFormat="1" ht="15.75" x14ac:dyDescent="0.25">
      <c r="A19" s="191" t="s">
        <v>78</v>
      </c>
      <c r="B19" s="191"/>
      <c r="C19" s="191"/>
      <c r="D19" s="191"/>
      <c r="E19" s="191"/>
      <c r="F19" s="191"/>
      <c r="G19" s="191"/>
      <c r="H19" s="191"/>
      <c r="I19" s="45"/>
      <c r="J19" s="46"/>
      <c r="K19" s="46"/>
      <c r="L19" s="49"/>
      <c r="M19" s="49"/>
      <c r="N19" s="49"/>
      <c r="O19" s="45"/>
      <c r="P19" s="46"/>
      <c r="Q19" s="50"/>
      <c r="R19" s="50"/>
      <c r="S19"/>
      <c r="T19" s="51"/>
      <c r="U19" s="51"/>
      <c r="V19" s="51"/>
      <c r="W19" s="51"/>
      <c r="X19" s="51"/>
      <c r="Y19" s="51"/>
      <c r="Z19" s="51"/>
      <c r="AA19" s="51"/>
      <c r="AB19" s="51"/>
      <c r="AC19" s="52"/>
      <c r="AD19" s="53"/>
      <c r="AE19" s="192"/>
      <c r="AF19" s="192"/>
      <c r="AG19" s="192"/>
      <c r="AH19" s="192"/>
      <c r="AI19"/>
      <c r="AJ19" s="54"/>
      <c r="AK19" s="54"/>
      <c r="AL19" s="54"/>
      <c r="AM19" s="54"/>
      <c r="AN19" s="54"/>
      <c r="AO19" s="54"/>
      <c r="AP19" s="54"/>
      <c r="AQ19" s="54"/>
      <c r="AR19" s="54"/>
      <c r="AS19" s="55"/>
      <c r="AT19" s="54"/>
      <c r="AV19" s="56" t="s">
        <v>79</v>
      </c>
      <c r="AW19" s="57"/>
      <c r="AX19" s="58">
        <v>0</v>
      </c>
    </row>
    <row r="20" spans="1:70" s="6" customFormat="1" ht="15.75" x14ac:dyDescent="0.25">
      <c r="A20" s="42"/>
      <c r="B20" s="42"/>
      <c r="C20" s="42"/>
      <c r="D20" s="42"/>
      <c r="E20" s="42"/>
      <c r="F20" s="59"/>
      <c r="G20" s="46"/>
      <c r="H20" s="46"/>
      <c r="I20" s="45"/>
      <c r="J20" s="46"/>
      <c r="K20" s="46"/>
      <c r="L20" s="49"/>
      <c r="M20" s="49"/>
      <c r="N20" s="49"/>
      <c r="O20"/>
      <c r="P20"/>
      <c r="Q20"/>
      <c r="R20"/>
      <c r="S2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53"/>
      <c r="AE20" s="60"/>
      <c r="AF20" s="60"/>
      <c r="AG20" s="60"/>
      <c r="AH20"/>
      <c r="AI20"/>
      <c r="AJ20" s="54"/>
      <c r="AK20" s="54"/>
      <c r="AL20" s="54"/>
      <c r="AM20" s="54"/>
      <c r="AN20" s="54"/>
      <c r="AO20" s="54"/>
      <c r="AP20" s="54"/>
      <c r="AQ20" s="54"/>
      <c r="AR20" s="54"/>
      <c r="AS20" s="55"/>
      <c r="AT20" s="54"/>
      <c r="AV20" s="56" t="s">
        <v>80</v>
      </c>
      <c r="AW20" s="57"/>
      <c r="AX20" s="58">
        <v>0</v>
      </c>
    </row>
    <row r="21" spans="1:70" s="6" customFormat="1" ht="15.75" x14ac:dyDescent="0.25">
      <c r="A21" s="61"/>
      <c r="B21" s="62"/>
      <c r="C21" s="62"/>
      <c r="D21" s="62"/>
      <c r="E21" s="62"/>
      <c r="F21" s="62"/>
      <c r="G21" s="63"/>
      <c r="H21" s="63"/>
      <c r="I21" s="64"/>
      <c r="J21" s="65"/>
      <c r="K21" s="65"/>
      <c r="L21" s="66"/>
      <c r="M21" s="66"/>
      <c r="N21" s="63"/>
      <c r="O21"/>
      <c r="P21"/>
      <c r="Q21"/>
      <c r="R21"/>
      <c r="S21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3"/>
      <c r="AE21" s="60"/>
      <c r="AF21" s="60"/>
      <c r="AG21" s="60"/>
      <c r="AH21"/>
      <c r="AI21"/>
      <c r="AJ21" s="54"/>
      <c r="AK21" s="54"/>
      <c r="AL21" s="54"/>
      <c r="AM21" s="54"/>
      <c r="AN21" s="54"/>
      <c r="AO21" s="54"/>
      <c r="AP21" s="54"/>
      <c r="AQ21" s="54"/>
      <c r="AR21" s="54"/>
      <c r="AS21" s="55"/>
      <c r="AT21" s="54"/>
      <c r="AV21" s="56" t="s">
        <v>81</v>
      </c>
      <c r="AW21" s="57"/>
      <c r="AX21" s="67">
        <v>0</v>
      </c>
    </row>
    <row r="22" spans="1:70" s="6" customFormat="1" ht="15.75" x14ac:dyDescent="0.25">
      <c r="A22" s="61"/>
      <c r="B22" s="68" t="s">
        <v>82</v>
      </c>
      <c r="C22"/>
      <c r="D22" s="69"/>
      <c r="E22" s="69"/>
      <c r="F22"/>
      <c r="G22" s="46"/>
      <c r="H22" s="46"/>
      <c r="I22" s="70"/>
      <c r="J22" s="68" t="s">
        <v>82</v>
      </c>
      <c r="K22" s="22"/>
      <c r="L22" s="63"/>
      <c r="M22" s="63"/>
      <c r="N22" s="63"/>
      <c r="O22"/>
      <c r="P22" s="68"/>
      <c r="Q22" s="69"/>
      <c r="R22"/>
      <c r="S22"/>
      <c r="T22" s="60"/>
      <c r="U22" s="60"/>
      <c r="V22" s="60"/>
      <c r="W22" s="60"/>
      <c r="X22" s="60"/>
      <c r="Y22" s="60"/>
      <c r="Z22" s="60"/>
      <c r="AA22" s="60"/>
      <c r="AB22" s="60"/>
      <c r="AC22"/>
      <c r="AD22" s="63"/>
      <c r="AE22" s="60"/>
      <c r="AF22" s="60"/>
      <c r="AG22" s="60"/>
      <c r="AH22"/>
      <c r="AI22"/>
      <c r="AJ22" s="54"/>
      <c r="AK22" s="54"/>
      <c r="AL22" s="54"/>
      <c r="AM22" s="54"/>
      <c r="AN22" s="54"/>
      <c r="AO22" s="54"/>
      <c r="AP22" s="54"/>
      <c r="AQ22" s="54"/>
      <c r="AR22" s="54"/>
      <c r="AS22" s="55"/>
      <c r="AT22" s="54"/>
    </row>
    <row r="23" spans="1:70" s="6" customFormat="1" ht="15" x14ac:dyDescent="0.25">
      <c r="A23" s="61"/>
      <c r="B23" s="6" t="s">
        <v>83</v>
      </c>
      <c r="F23"/>
      <c r="G23" s="46"/>
      <c r="H23" s="46"/>
      <c r="I23" s="64"/>
      <c r="J23" s="6" t="s">
        <v>83</v>
      </c>
      <c r="K23" s="63"/>
      <c r="L23" s="63"/>
      <c r="M23" s="63"/>
      <c r="N23" s="63"/>
      <c r="O23"/>
      <c r="P23" s="71"/>
      <c r="Q23" s="53"/>
      <c r="R23"/>
      <c r="S23"/>
      <c r="T23" s="60"/>
      <c r="U23" s="60"/>
      <c r="V23" s="60"/>
      <c r="W23" s="60"/>
      <c r="X23" s="60"/>
      <c r="Y23" s="60"/>
      <c r="Z23" s="60"/>
      <c r="AA23" s="60"/>
      <c r="AB23" s="60"/>
      <c r="AC23"/>
      <c r="AD23" s="63"/>
      <c r="AE23" s="60"/>
      <c r="AF23" s="60"/>
      <c r="AG23" s="60"/>
      <c r="AH23"/>
      <c r="AI23"/>
      <c r="AS23" s="7"/>
    </row>
    <row r="24" spans="1:70" s="6" customFormat="1" ht="15" x14ac:dyDescent="0.25">
      <c r="A24" s="61"/>
      <c r="B24" s="68"/>
      <c r="C24"/>
      <c r="D24" s="69"/>
      <c r="E24" s="69"/>
      <c r="F24"/>
      <c r="G24" s="63"/>
      <c r="H24"/>
      <c r="I24"/>
      <c r="J24" s="63"/>
      <c r="K24" s="63"/>
      <c r="L24"/>
      <c r="M24"/>
      <c r="N24"/>
      <c r="O24"/>
      <c r="P24" s="68"/>
      <c r="Q24" s="69"/>
      <c r="R24"/>
      <c r="S24"/>
      <c r="T24" s="60"/>
      <c r="U24" s="60"/>
      <c r="V24" s="60"/>
      <c r="W24" s="60"/>
      <c r="X24" s="60"/>
      <c r="Y24" s="60"/>
      <c r="Z24" s="60"/>
      <c r="AA24" s="60"/>
      <c r="AB24" s="60"/>
      <c r="AC24" s="72"/>
      <c r="AD24" s="63"/>
      <c r="AE24" s="60"/>
      <c r="AF24" s="60"/>
      <c r="AG24" s="60"/>
      <c r="AH24"/>
      <c r="AI24"/>
      <c r="AS24" s="7"/>
    </row>
    <row r="25" spans="1:70" ht="15" x14ac:dyDescent="0.25">
      <c r="A25" s="61"/>
      <c r="B25" s="63"/>
      <c r="C25" s="63"/>
      <c r="D25" s="63"/>
      <c r="E25" s="63"/>
      <c r="F25" s="63"/>
      <c r="G25"/>
      <c r="H25"/>
      <c r="I25"/>
      <c r="J25"/>
      <c r="K25"/>
      <c r="L25"/>
      <c r="M25"/>
      <c r="N25"/>
      <c r="O25"/>
      <c r="P25" s="63"/>
      <c r="Q25" s="53"/>
      <c r="R25"/>
      <c r="S25"/>
      <c r="T25" s="60"/>
      <c r="U25" s="60"/>
      <c r="V25" s="60"/>
      <c r="W25" s="60"/>
      <c r="X25" s="60"/>
      <c r="Y25" s="60"/>
      <c r="Z25" s="60"/>
      <c r="AA25" s="60"/>
      <c r="AB25" s="60"/>
      <c r="AC25" s="72"/>
      <c r="AD25" s="63"/>
      <c r="AE25"/>
      <c r="AF25"/>
      <c r="AG25"/>
      <c r="AH25"/>
      <c r="AI25"/>
    </row>
    <row r="26" spans="1:70" x14ac:dyDescent="0.2">
      <c r="AD26" s="76"/>
      <c r="AE26" s="77"/>
    </row>
  </sheetData>
  <mergeCells count="78">
    <mergeCell ref="BO11:BO12"/>
    <mergeCell ref="BP11:BP12"/>
    <mergeCell ref="BQ11:BQ12"/>
    <mergeCell ref="BR11:BR12"/>
    <mergeCell ref="A19:H19"/>
    <mergeCell ref="AE19:AH19"/>
    <mergeCell ref="BG11:BG12"/>
    <mergeCell ref="BH11:BH12"/>
    <mergeCell ref="BI11:BI12"/>
    <mergeCell ref="BJ11:BJ12"/>
    <mergeCell ref="BL11:BL12"/>
    <mergeCell ref="BM11:BN11"/>
    <mergeCell ref="AY11:AY12"/>
    <mergeCell ref="AZ11:AZ12"/>
    <mergeCell ref="BA11:BA12"/>
    <mergeCell ref="BB11:BB12"/>
    <mergeCell ref="BE11:BF11"/>
    <mergeCell ref="S11:S12"/>
    <mergeCell ref="T11:T12"/>
    <mergeCell ref="U11:U12"/>
    <mergeCell ref="AB11:AB12"/>
    <mergeCell ref="AV11:AV12"/>
    <mergeCell ref="AW11:AX11"/>
    <mergeCell ref="AF10:AF12"/>
    <mergeCell ref="AG10:AR11"/>
    <mergeCell ref="AS10:AS12"/>
    <mergeCell ref="AT10:AT12"/>
    <mergeCell ref="L11:L12"/>
    <mergeCell ref="M11:M12"/>
    <mergeCell ref="N11:N12"/>
    <mergeCell ref="O10:Q10"/>
    <mergeCell ref="R10:S10"/>
    <mergeCell ref="AV9:BB9"/>
    <mergeCell ref="BD9:BJ9"/>
    <mergeCell ref="BL9:BR9"/>
    <mergeCell ref="O11:O12"/>
    <mergeCell ref="P11:P12"/>
    <mergeCell ref="Q11:Q12"/>
    <mergeCell ref="R11:R12"/>
    <mergeCell ref="V9:AA11"/>
    <mergeCell ref="AV10:BB10"/>
    <mergeCell ref="BD10:BJ10"/>
    <mergeCell ref="BL10:BR10"/>
    <mergeCell ref="T10:U10"/>
    <mergeCell ref="AC10:AC12"/>
    <mergeCell ref="AD10:AD12"/>
    <mergeCell ref="AE10:AE12"/>
    <mergeCell ref="BD11:BD12"/>
    <mergeCell ref="A6:E6"/>
    <mergeCell ref="F6:AT6"/>
    <mergeCell ref="A7:E7"/>
    <mergeCell ref="F7:AT7"/>
    <mergeCell ref="A9:A12"/>
    <mergeCell ref="B9:E11"/>
    <mergeCell ref="F9:F12"/>
    <mergeCell ref="G9:J10"/>
    <mergeCell ref="K9:N10"/>
    <mergeCell ref="O9:U9"/>
    <mergeCell ref="AB9:AC9"/>
    <mergeCell ref="AD9:AT9"/>
    <mergeCell ref="G11:H11"/>
    <mergeCell ref="I11:I12"/>
    <mergeCell ref="J11:J12"/>
    <mergeCell ref="K11:K12"/>
    <mergeCell ref="A3:AT3"/>
    <mergeCell ref="A4:E4"/>
    <mergeCell ref="F4:AC4"/>
    <mergeCell ref="AE4:AT4"/>
    <mergeCell ref="A5:E5"/>
    <mergeCell ref="F5:AT5"/>
    <mergeCell ref="A1:E2"/>
    <mergeCell ref="F1:AB1"/>
    <mergeCell ref="AC1:AD1"/>
    <mergeCell ref="AE1:AH1"/>
    <mergeCell ref="AI1:AT2"/>
    <mergeCell ref="F2:AB2"/>
    <mergeCell ref="AC2:AD2"/>
    <mergeCell ref="AE2:AH2"/>
  </mergeCells>
  <conditionalFormatting sqref="AB13:AB17">
    <cfRule type="containsText" dxfId="3" priority="1" operator="containsText" text="Extremo">
      <formula>NOT(ISERROR(SEARCH("Extremo",AB13)))</formula>
    </cfRule>
    <cfRule type="containsText" dxfId="2" priority="2" operator="containsText" text="Alto">
      <formula>NOT(ISERROR(SEARCH("Alto",AB13)))</formula>
    </cfRule>
    <cfRule type="containsText" dxfId="1" priority="3" operator="containsText" text="Moderado">
      <formula>NOT(ISERROR(SEARCH("Moderado",AB13)))</formula>
    </cfRule>
    <cfRule type="containsText" dxfId="0" priority="4" operator="containsText" text="Bajo">
      <formula>NOT(ISERROR(SEARCH("Bajo",AB13)))</formula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BAAAAF16-2C8E-4289-B08A-A98114D11BE7}">
          <x14:formula1>
            <xm:f>FORMULAS!$B$2:$B$6</xm:f>
          </x14:formula1>
          <xm:sqref>L13</xm:sqref>
        </x14:dataValidation>
        <x14:dataValidation type="list" allowBlank="1" showInputMessage="1" showErrorMessage="1" xr:uid="{BDF92544-6458-4D47-BF0D-24A47697EC5A}">
          <x14:formula1>
            <xm:f>FORMULAS!$A$9:$A$13</xm:f>
          </x14:formula1>
          <xm:sqref>O13:O17</xm:sqref>
        </x14:dataValidation>
        <x14:dataValidation type="list" allowBlank="1" showInputMessage="1" showErrorMessage="1" xr:uid="{2C6A7308-6E56-4908-A5B0-60DA3DAA2B7B}">
          <x14:formula1>
            <xm:f>FORMULAS!$A$16:$A$20</xm:f>
          </x14:formula1>
          <xm:sqref>R13:R17</xm:sqref>
        </x14:dataValidation>
        <x14:dataValidation type="list" allowBlank="1" showInputMessage="1" showErrorMessage="1" xr:uid="{C1AE2BA3-A16F-4498-82BD-2348282F3571}">
          <x14:formula1>
            <xm:f>FORMULAS!$A$23:$A$27</xm:f>
          </x14:formula1>
          <xm:sqref>T13:T17</xm:sqref>
        </x14:dataValidation>
        <x14:dataValidation type="list" allowBlank="1" showInputMessage="1" showErrorMessage="1" xr:uid="{910B2997-CC93-4CA5-8B4B-2DD64E2E0EF6}">
          <x14:formula1>
            <xm:f>FORMULAS!$A$30:$A$32</xm:f>
          </x14:formula1>
          <xm:sqref>V13</xm:sqref>
        </x14:dataValidation>
        <x14:dataValidation type="list" allowBlank="1" showInputMessage="1" showErrorMessage="1" xr:uid="{CC4399D0-FBB9-4825-B9CC-C7992D0E161A}">
          <x14:formula1>
            <xm:f>FORMULAS!$C$30:$C$31</xm:f>
          </x14:formula1>
          <xm:sqref>W13</xm:sqref>
        </x14:dataValidation>
        <x14:dataValidation type="list" allowBlank="1" showInputMessage="1" showErrorMessage="1" xr:uid="{46ED6A11-8FA3-4CE2-BED5-117F69A11D3F}">
          <x14:formula1>
            <xm:f>FORMULAS!$E$30:$E$31</xm:f>
          </x14:formula1>
          <xm:sqref>Y13</xm:sqref>
        </x14:dataValidation>
        <x14:dataValidation type="list" allowBlank="1" showInputMessage="1" showErrorMessage="1" xr:uid="{A3A65C41-12B7-4A11-AE5E-7A64B1677917}">
          <x14:formula1>
            <xm:f>FORMULAS!$G$30:$G$31</xm:f>
          </x14:formula1>
          <xm:sqref>Z13</xm:sqref>
        </x14:dataValidation>
        <x14:dataValidation type="list" allowBlank="1" showInputMessage="1" showErrorMessage="1" xr:uid="{0F9A94DF-1BF1-49CB-B8BF-01C84232E1B1}">
          <x14:formula1>
            <xm:f>FORMULAS!$I$30:$I$31</xm:f>
          </x14:formula1>
          <xm:sqref>AA13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7F9E1-49BD-4776-BD71-2B212DF2E5AC}">
  <dimension ref="A1:H14"/>
  <sheetViews>
    <sheetView workbookViewId="0">
      <selection activeCell="D4" sqref="D4"/>
    </sheetView>
  </sheetViews>
  <sheetFormatPr baseColWidth="10" defaultRowHeight="15" x14ac:dyDescent="0.25"/>
  <sheetData>
    <row r="1" spans="1:8" x14ac:dyDescent="0.25">
      <c r="A1" s="203"/>
      <c r="B1" s="197"/>
      <c r="C1" s="198"/>
      <c r="D1" s="193" t="s">
        <v>134</v>
      </c>
      <c r="E1" s="193"/>
      <c r="F1" s="193"/>
      <c r="G1" s="193"/>
      <c r="H1" s="194"/>
    </row>
    <row r="2" spans="1:8" x14ac:dyDescent="0.25">
      <c r="A2" s="204"/>
      <c r="B2" s="199"/>
      <c r="C2" s="200"/>
      <c r="D2" s="88">
        <v>0.2</v>
      </c>
      <c r="E2" s="88">
        <v>0.4</v>
      </c>
      <c r="F2" s="88">
        <v>0.6</v>
      </c>
      <c r="G2" s="88">
        <v>0.8</v>
      </c>
      <c r="H2" s="89">
        <v>1</v>
      </c>
    </row>
    <row r="3" spans="1:8" x14ac:dyDescent="0.25">
      <c r="A3" s="205"/>
      <c r="B3" s="201"/>
      <c r="C3" s="202"/>
      <c r="D3" s="90" t="s">
        <v>99</v>
      </c>
      <c r="E3" s="90" t="s">
        <v>77</v>
      </c>
      <c r="F3" s="90" t="s">
        <v>102</v>
      </c>
      <c r="G3" s="90" t="s">
        <v>104</v>
      </c>
      <c r="H3" s="91" t="s">
        <v>106</v>
      </c>
    </row>
    <row r="4" spans="1:8" x14ac:dyDescent="0.25">
      <c r="A4" s="195" t="s">
        <v>135</v>
      </c>
      <c r="B4" s="92">
        <v>1</v>
      </c>
      <c r="C4" s="90" t="s">
        <v>96</v>
      </c>
      <c r="D4" s="93" t="s">
        <v>136</v>
      </c>
      <c r="E4" s="93" t="s">
        <v>136</v>
      </c>
      <c r="F4" s="93" t="s">
        <v>136</v>
      </c>
      <c r="G4" s="93" t="s">
        <v>136</v>
      </c>
      <c r="H4" s="94" t="s">
        <v>137</v>
      </c>
    </row>
    <row r="5" spans="1:8" x14ac:dyDescent="0.25">
      <c r="A5" s="195"/>
      <c r="B5" s="92">
        <v>0.8</v>
      </c>
      <c r="C5" s="90" t="s">
        <v>93</v>
      </c>
      <c r="D5" s="105" t="s">
        <v>102</v>
      </c>
      <c r="E5" s="105" t="s">
        <v>102</v>
      </c>
      <c r="F5" s="106" t="s">
        <v>136</v>
      </c>
      <c r="G5" s="106" t="s">
        <v>136</v>
      </c>
      <c r="H5" s="107" t="s">
        <v>137</v>
      </c>
    </row>
    <row r="6" spans="1:8" x14ac:dyDescent="0.25">
      <c r="A6" s="195"/>
      <c r="B6" s="92">
        <v>0.6</v>
      </c>
      <c r="C6" s="90" t="s">
        <v>90</v>
      </c>
      <c r="D6" s="105" t="s">
        <v>102</v>
      </c>
      <c r="E6" s="105" t="s">
        <v>102</v>
      </c>
      <c r="F6" s="105" t="s">
        <v>102</v>
      </c>
      <c r="G6" s="106" t="s">
        <v>136</v>
      </c>
      <c r="H6" s="108" t="s">
        <v>137</v>
      </c>
    </row>
    <row r="7" spans="1:8" x14ac:dyDescent="0.25">
      <c r="A7" s="195"/>
      <c r="B7" s="92">
        <v>0.4</v>
      </c>
      <c r="C7" s="90" t="s">
        <v>77</v>
      </c>
      <c r="D7" s="104" t="s">
        <v>138</v>
      </c>
      <c r="E7" s="105" t="s">
        <v>102</v>
      </c>
      <c r="F7" s="105" t="s">
        <v>102</v>
      </c>
      <c r="G7" s="106" t="s">
        <v>136</v>
      </c>
      <c r="H7" s="107" t="s">
        <v>137</v>
      </c>
    </row>
    <row r="8" spans="1:8" ht="15.75" thickBot="1" x14ac:dyDescent="0.3">
      <c r="A8" s="196"/>
      <c r="B8" s="97">
        <v>0.2</v>
      </c>
      <c r="C8" s="98" t="s">
        <v>99</v>
      </c>
      <c r="D8" s="100" t="s">
        <v>138</v>
      </c>
      <c r="E8" s="100" t="s">
        <v>138</v>
      </c>
      <c r="F8" s="101" t="s">
        <v>102</v>
      </c>
      <c r="G8" s="102" t="s">
        <v>136</v>
      </c>
      <c r="H8" s="103" t="s">
        <v>137</v>
      </c>
    </row>
    <row r="9" spans="1:8" x14ac:dyDescent="0.25">
      <c r="G9" s="99"/>
      <c r="H9" s="99"/>
    </row>
    <row r="10" spans="1:8" x14ac:dyDescent="0.25">
      <c r="G10" s="99"/>
      <c r="H10" s="99"/>
    </row>
    <row r="11" spans="1:8" x14ac:dyDescent="0.25">
      <c r="D11" s="96" t="s">
        <v>138</v>
      </c>
      <c r="G11" s="99"/>
      <c r="H11" s="99"/>
    </row>
    <row r="12" spans="1:8" x14ac:dyDescent="0.25">
      <c r="D12" s="95" t="s">
        <v>102</v>
      </c>
      <c r="G12" s="99"/>
      <c r="H12" s="99"/>
    </row>
    <row r="13" spans="1:8" x14ac:dyDescent="0.25">
      <c r="D13" s="93" t="s">
        <v>136</v>
      </c>
      <c r="G13" s="99"/>
      <c r="H13" s="99"/>
    </row>
    <row r="14" spans="1:8" x14ac:dyDescent="0.25">
      <c r="D14" s="94" t="s">
        <v>137</v>
      </c>
      <c r="G14" s="99"/>
      <c r="H14" s="99"/>
    </row>
  </sheetData>
  <mergeCells count="4">
    <mergeCell ref="D1:H1"/>
    <mergeCell ref="A4:A8"/>
    <mergeCell ref="B1:C3"/>
    <mergeCell ref="A1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7A910-7375-47AD-BAF8-BF482BC1DCFE}">
  <dimension ref="A1:I32"/>
  <sheetViews>
    <sheetView zoomScale="85" zoomScaleNormal="85" workbookViewId="0">
      <selection activeCell="C3" sqref="C3"/>
    </sheetView>
  </sheetViews>
  <sheetFormatPr baseColWidth="10" defaultRowHeight="15" x14ac:dyDescent="0.25"/>
  <cols>
    <col min="1" max="1" width="35.140625" bestFit="1" customWidth="1"/>
    <col min="2" max="2" width="14.5703125" customWidth="1"/>
    <col min="3" max="3" width="20" customWidth="1"/>
    <col min="4" max="4" width="8.85546875" customWidth="1"/>
    <col min="5" max="5" width="14" customWidth="1"/>
  </cols>
  <sheetData>
    <row r="1" spans="1:4" x14ac:dyDescent="0.25">
      <c r="A1" s="206" t="s">
        <v>84</v>
      </c>
      <c r="B1" s="206"/>
      <c r="C1" s="206"/>
      <c r="D1" s="206"/>
    </row>
    <row r="2" spans="1:4" x14ac:dyDescent="0.25">
      <c r="A2" s="207" t="s">
        <v>85</v>
      </c>
      <c r="B2" s="79" t="s">
        <v>86</v>
      </c>
      <c r="C2" s="80">
        <v>0.2</v>
      </c>
      <c r="D2" s="79" t="s">
        <v>87</v>
      </c>
    </row>
    <row r="3" spans="1:4" x14ac:dyDescent="0.25">
      <c r="A3" s="207"/>
      <c r="B3" s="79" t="s">
        <v>76</v>
      </c>
      <c r="C3" s="80">
        <v>0.4</v>
      </c>
      <c r="D3" s="79" t="s">
        <v>77</v>
      </c>
    </row>
    <row r="4" spans="1:4" x14ac:dyDescent="0.25">
      <c r="A4" s="79" t="s">
        <v>88</v>
      </c>
      <c r="B4" s="79" t="s">
        <v>89</v>
      </c>
      <c r="C4" s="80">
        <v>0.6</v>
      </c>
      <c r="D4" s="79" t="s">
        <v>90</v>
      </c>
    </row>
    <row r="5" spans="1:4" x14ac:dyDescent="0.25">
      <c r="A5" s="79" t="s">
        <v>91</v>
      </c>
      <c r="B5" s="79" t="s">
        <v>92</v>
      </c>
      <c r="C5" s="80">
        <v>0.8</v>
      </c>
      <c r="D5" s="79" t="s">
        <v>93</v>
      </c>
    </row>
    <row r="6" spans="1:4" x14ac:dyDescent="0.25">
      <c r="A6" s="79" t="s">
        <v>94</v>
      </c>
      <c r="B6" s="79" t="s">
        <v>95</v>
      </c>
      <c r="C6" s="80">
        <v>1</v>
      </c>
      <c r="D6" s="79" t="s">
        <v>96</v>
      </c>
    </row>
    <row r="8" spans="1:4" x14ac:dyDescent="0.25">
      <c r="A8" s="208" t="s">
        <v>97</v>
      </c>
      <c r="B8" s="208"/>
      <c r="C8" s="208"/>
    </row>
    <row r="9" spans="1:4" x14ac:dyDescent="0.25">
      <c r="A9" s="81" t="s">
        <v>98</v>
      </c>
      <c r="B9" s="82">
        <v>0.2</v>
      </c>
      <c r="C9" s="81" t="s">
        <v>99</v>
      </c>
    </row>
    <row r="10" spans="1:4" x14ac:dyDescent="0.25">
      <c r="A10" s="81" t="s">
        <v>100</v>
      </c>
      <c r="B10" s="82">
        <v>0.4</v>
      </c>
      <c r="C10" s="81" t="s">
        <v>77</v>
      </c>
    </row>
    <row r="11" spans="1:4" x14ac:dyDescent="0.25">
      <c r="A11" s="81" t="s">
        <v>101</v>
      </c>
      <c r="B11" s="82">
        <v>0.6</v>
      </c>
      <c r="C11" s="81" t="s">
        <v>102</v>
      </c>
    </row>
    <row r="12" spans="1:4" x14ac:dyDescent="0.25">
      <c r="A12" s="81" t="s">
        <v>103</v>
      </c>
      <c r="B12" s="82">
        <v>0.8</v>
      </c>
      <c r="C12" s="81" t="s">
        <v>104</v>
      </c>
    </row>
    <row r="13" spans="1:4" x14ac:dyDescent="0.25">
      <c r="A13" s="81" t="s">
        <v>105</v>
      </c>
      <c r="B13" s="82">
        <v>1</v>
      </c>
      <c r="C13" s="81" t="s">
        <v>106</v>
      </c>
    </row>
    <row r="15" spans="1:4" x14ac:dyDescent="0.25">
      <c r="A15" s="208" t="s">
        <v>107</v>
      </c>
      <c r="B15" s="208"/>
      <c r="C15" s="208"/>
    </row>
    <row r="16" spans="1:4" ht="15" customHeight="1" x14ac:dyDescent="0.25">
      <c r="A16" s="85" t="s">
        <v>108</v>
      </c>
      <c r="B16" s="82">
        <v>0.2</v>
      </c>
      <c r="C16" s="81" t="s">
        <v>99</v>
      </c>
    </row>
    <row r="17" spans="1:9" ht="15" customHeight="1" x14ac:dyDescent="0.25">
      <c r="A17" s="85" t="s">
        <v>109</v>
      </c>
      <c r="B17" s="82">
        <v>0.4</v>
      </c>
      <c r="C17" s="81" t="s">
        <v>77</v>
      </c>
    </row>
    <row r="18" spans="1:9" ht="15" customHeight="1" x14ac:dyDescent="0.25">
      <c r="A18" s="85" t="s">
        <v>110</v>
      </c>
      <c r="B18" s="82">
        <v>0.6</v>
      </c>
      <c r="C18" s="81" t="s">
        <v>102</v>
      </c>
    </row>
    <row r="19" spans="1:9" ht="15" customHeight="1" x14ac:dyDescent="0.25">
      <c r="A19" s="85" t="s">
        <v>111</v>
      </c>
      <c r="B19" s="82">
        <v>0.8</v>
      </c>
      <c r="C19" s="81" t="s">
        <v>104</v>
      </c>
    </row>
    <row r="20" spans="1:9" ht="15" customHeight="1" x14ac:dyDescent="0.25">
      <c r="A20" s="85" t="s">
        <v>112</v>
      </c>
      <c r="B20" s="82">
        <v>1</v>
      </c>
      <c r="C20" s="81" t="s">
        <v>106</v>
      </c>
    </row>
    <row r="22" spans="1:9" x14ac:dyDescent="0.25">
      <c r="A22" s="209" t="s">
        <v>113</v>
      </c>
      <c r="B22" s="210"/>
    </row>
    <row r="23" spans="1:9" x14ac:dyDescent="0.25">
      <c r="A23" t="s">
        <v>114</v>
      </c>
      <c r="B23" s="86">
        <v>0.2</v>
      </c>
    </row>
    <row r="24" spans="1:9" x14ac:dyDescent="0.25">
      <c r="A24" t="s">
        <v>115</v>
      </c>
      <c r="B24" s="86">
        <v>0.4</v>
      </c>
    </row>
    <row r="25" spans="1:9" x14ac:dyDescent="0.25">
      <c r="A25" t="s">
        <v>116</v>
      </c>
      <c r="B25" s="86">
        <v>0.6</v>
      </c>
    </row>
    <row r="26" spans="1:9" x14ac:dyDescent="0.25">
      <c r="A26" t="s">
        <v>117</v>
      </c>
      <c r="B26" s="86">
        <v>0.8</v>
      </c>
    </row>
    <row r="27" spans="1:9" x14ac:dyDescent="0.25">
      <c r="A27" t="s">
        <v>118</v>
      </c>
      <c r="B27" s="86">
        <v>1</v>
      </c>
    </row>
    <row r="29" spans="1:9" x14ac:dyDescent="0.25">
      <c r="A29" s="87" t="s">
        <v>119</v>
      </c>
      <c r="C29" s="87" t="s">
        <v>123</v>
      </c>
      <c r="E29" s="87" t="s">
        <v>126</v>
      </c>
      <c r="G29" s="87" t="s">
        <v>129</v>
      </c>
      <c r="I29" s="87" t="s">
        <v>47</v>
      </c>
    </row>
    <row r="30" spans="1:9" x14ac:dyDescent="0.25">
      <c r="A30" s="81" t="s">
        <v>120</v>
      </c>
      <c r="C30" s="81" t="s">
        <v>124</v>
      </c>
      <c r="E30" s="81" t="s">
        <v>127</v>
      </c>
      <c r="G30" s="81" t="s">
        <v>130</v>
      </c>
      <c r="I30" s="81" t="s">
        <v>132</v>
      </c>
    </row>
    <row r="31" spans="1:9" x14ac:dyDescent="0.25">
      <c r="A31" s="81" t="s">
        <v>121</v>
      </c>
      <c r="C31" s="81" t="s">
        <v>125</v>
      </c>
      <c r="E31" s="81" t="s">
        <v>128</v>
      </c>
      <c r="G31" s="81" t="s">
        <v>131</v>
      </c>
      <c r="I31" s="81" t="s">
        <v>133</v>
      </c>
    </row>
    <row r="32" spans="1:9" x14ac:dyDescent="0.25">
      <c r="A32" s="81" t="s">
        <v>122</v>
      </c>
    </row>
  </sheetData>
  <mergeCells count="5">
    <mergeCell ref="A1:D1"/>
    <mergeCell ref="A2:A3"/>
    <mergeCell ref="A8:C8"/>
    <mergeCell ref="A15:C15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MAPA DE CALOR</vt:lpstr>
      <vt:lpstr>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Maicol Fernando Garzon Sutachan</dc:creator>
  <cp:lastModifiedBy>Martha Elena Amaya Cruz</cp:lastModifiedBy>
  <dcterms:created xsi:type="dcterms:W3CDTF">2023-01-19T20:08:06Z</dcterms:created>
  <dcterms:modified xsi:type="dcterms:W3CDTF">2024-01-26T21:09:59Z</dcterms:modified>
</cp:coreProperties>
</file>